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inamisoma.local\name2\share\市民生活部\環境政策課\03_脱炭素社会推進係\R06\03_脱炭素社会推進に関すること\10_重点対策加速化事業\31_市民への周知\1_補助金の手引き\2_断熱改修\03_様式\"/>
    </mc:Choice>
  </mc:AlternateContent>
  <workbookProtection workbookAlgorithmName="SHA-512" workbookHashValue="3cF+Sh5ULmPdj6e+9ZUvhHcHI+M0AeAQ+Dk7KLp01SueGQKy8BVm/5kL5bRVrHWmK7mcWe/wyRUJKxLie0/B4w==" workbookSaltValue="3MwKyWhMUcExDbOQ23N8vA==" workbookSpinCount="100000" lockStructure="1"/>
  <bookViews>
    <workbookView xWindow="0" yWindow="0" windowWidth="20490" windowHeight="7155" tabRatio="933"/>
  </bookViews>
  <sheets>
    <sheet name="既存住宅断熱改修総括表（様式第３号）" sheetId="2" r:id="rId1"/>
    <sheet name="明細書【断熱材】（様式第4号の１）" sheetId="8" r:id="rId2"/>
    <sheet name="明細書【断熱材】（様式第4号の１） (2シート目)" sheetId="19" r:id="rId3"/>
    <sheet name="明細書【窓】（様式第４号の２）" sheetId="16" r:id="rId4"/>
    <sheet name="明細書【窓】（様式第４号の２） (2シート目)" sheetId="20" r:id="rId5"/>
    <sheet name="明細書【ガラス】（様式第４号の３）" sheetId="17" r:id="rId6"/>
    <sheet name="明細書【ガラス】（様式第４号の３） (2シート目)" sheetId="21" r:id="rId7"/>
    <sheet name="明細書【玄関ドア】（様式第４号の４）" sheetId="18" r:id="rId8"/>
    <sheet name="【非表示予定】選択肢" sheetId="4" state="hidden" r:id="rId9"/>
  </sheets>
  <definedNames>
    <definedName name="_xlnm.Print_Area" localSheetId="0">'既存住宅断熱改修総括表（様式第３号）'!$A$1:$K$38</definedName>
    <definedName name="_xlnm.Print_Area" localSheetId="5">'明細書【ガラス】（様式第４号の３）'!$A$1:$BB$36</definedName>
    <definedName name="_xlnm.Print_Area" localSheetId="6">'明細書【ガラス】（様式第４号の３） (2シート目)'!$A$1:$BB$36</definedName>
    <definedName name="_xlnm.Print_Area" localSheetId="7">'明細書【玄関ドア】（様式第４号の４）'!$A$1:$BC$21</definedName>
    <definedName name="_xlnm.Print_Area" localSheetId="3">'明細書【窓】（様式第４号の２）'!$A$1:$BC$54</definedName>
    <definedName name="_xlnm.Print_Area" localSheetId="4">'明細書【窓】（様式第４号の２） (2シート目)'!$A$1:$BC$54</definedName>
    <definedName name="_xlnm.Print_Area" localSheetId="1">'明細書【断熱材】（様式第4号の１）'!$A$1:$BC$62</definedName>
    <definedName name="_xlnm.Print_Area" localSheetId="2">'明細書【断熱材】（様式第4号の１） (2シート目)'!$A$1:$BC$62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5" i="2" l="1"/>
  <c r="AY28" i="17" l="1"/>
  <c r="AY27" i="17"/>
  <c r="AY26" i="17"/>
  <c r="AY25" i="17"/>
  <c r="AY24" i="17"/>
  <c r="AY23" i="17"/>
  <c r="AY22" i="17"/>
  <c r="AY21" i="17"/>
  <c r="AY20" i="17"/>
  <c r="AY19" i="17"/>
  <c r="AY18" i="17"/>
  <c r="AY28" i="21"/>
  <c r="AY27" i="21"/>
  <c r="AY26" i="21"/>
  <c r="AY25" i="21"/>
  <c r="AY24" i="21"/>
  <c r="AY23" i="21"/>
  <c r="AY22" i="21"/>
  <c r="AY21" i="21"/>
  <c r="AY20" i="21"/>
  <c r="AY19" i="21"/>
  <c r="AU2" i="19" l="1"/>
  <c r="AU2" i="8"/>
  <c r="I33" i="21"/>
  <c r="Y33" i="21" s="1"/>
  <c r="AN33" i="21" s="1"/>
  <c r="AV29" i="21"/>
  <c r="AS28" i="21"/>
  <c r="AS27" i="21"/>
  <c r="AS26" i="21"/>
  <c r="AS25" i="21"/>
  <c r="AS24" i="21"/>
  <c r="AS23" i="21"/>
  <c r="AS22" i="21"/>
  <c r="AS21" i="21"/>
  <c r="AS20" i="21"/>
  <c r="AS19" i="21"/>
  <c r="AS18" i="21"/>
  <c r="AY18" i="21" s="1"/>
  <c r="AS17" i="21"/>
  <c r="AY17" i="21" s="1"/>
  <c r="AS16" i="21"/>
  <c r="AY16" i="21" s="1"/>
  <c r="AS15" i="21"/>
  <c r="AY15" i="21" s="1"/>
  <c r="AS14" i="21"/>
  <c r="AY14" i="21" s="1"/>
  <c r="AU2" i="21"/>
  <c r="AW40" i="20"/>
  <c r="AZ39" i="20"/>
  <c r="AT39" i="20"/>
  <c r="AT38" i="20"/>
  <c r="AZ38" i="20" s="1"/>
  <c r="AZ37" i="20"/>
  <c r="AT37" i="20"/>
  <c r="AT36" i="20"/>
  <c r="AZ36" i="20" s="1"/>
  <c r="AZ35" i="20"/>
  <c r="AT35" i="20"/>
  <c r="AT34" i="20"/>
  <c r="AZ34" i="20" s="1"/>
  <c r="AZ33" i="20"/>
  <c r="AT33" i="20"/>
  <c r="AT32" i="20"/>
  <c r="AZ32" i="20" s="1"/>
  <c r="AZ31" i="20"/>
  <c r="AT31" i="20"/>
  <c r="AT30" i="20"/>
  <c r="AZ30" i="20" s="1"/>
  <c r="AZ29" i="20"/>
  <c r="AT29" i="20"/>
  <c r="AT28" i="20"/>
  <c r="AZ28" i="20" s="1"/>
  <c r="AZ27" i="20"/>
  <c r="AT27" i="20"/>
  <c r="AT26" i="20"/>
  <c r="AZ26" i="20" s="1"/>
  <c r="AT25" i="20"/>
  <c r="AZ25" i="20" s="1"/>
  <c r="AT24" i="20"/>
  <c r="AZ24" i="20" s="1"/>
  <c r="AT23" i="20"/>
  <c r="AZ23" i="20" s="1"/>
  <c r="I50" i="20" s="1"/>
  <c r="Z50" i="20" s="1"/>
  <c r="AO50" i="20" s="1"/>
  <c r="AT22" i="20"/>
  <c r="AZ22" i="20" s="1"/>
  <c r="I49" i="20" s="1"/>
  <c r="Z49" i="20" s="1"/>
  <c r="AT21" i="20"/>
  <c r="AZ21" i="20" s="1"/>
  <c r="AT20" i="20"/>
  <c r="AZ20" i="20" s="1"/>
  <c r="AZ19" i="20"/>
  <c r="I48" i="20" s="1"/>
  <c r="Z48" i="20" s="1"/>
  <c r="AT19" i="20"/>
  <c r="AT18" i="20"/>
  <c r="AZ18" i="20" s="1"/>
  <c r="AT17" i="20"/>
  <c r="AZ17" i="20" s="1"/>
  <c r="AT16" i="20"/>
  <c r="AZ16" i="20" s="1"/>
  <c r="AT15" i="20"/>
  <c r="AZ15" i="20" s="1"/>
  <c r="I46" i="20" s="1"/>
  <c r="Z46" i="20" s="1"/>
  <c r="AU2" i="20"/>
  <c r="AY29" i="21" l="1"/>
  <c r="I34" i="21"/>
  <c r="Y34" i="21" s="1"/>
  <c r="AN34" i="21" s="1"/>
  <c r="AN35" i="21" s="1"/>
  <c r="I47" i="20"/>
  <c r="Z47" i="20" s="1"/>
  <c r="AO46" i="20" s="1"/>
  <c r="AO51" i="20" s="1"/>
  <c r="AZ40" i="20"/>
  <c r="I34" i="17"/>
  <c r="K40" i="19" l="1"/>
  <c r="G40" i="19"/>
  <c r="T40" i="19" s="1"/>
  <c r="AA40" i="19" s="1"/>
  <c r="C40" i="19"/>
  <c r="T39" i="19"/>
  <c r="AA39" i="19" s="1"/>
  <c r="K39" i="19"/>
  <c r="G39" i="19"/>
  <c r="C39" i="19"/>
  <c r="K38" i="19"/>
  <c r="G38" i="19"/>
  <c r="T38" i="19" s="1"/>
  <c r="C38" i="19"/>
  <c r="K37" i="19"/>
  <c r="G37" i="19"/>
  <c r="T37" i="19" s="1"/>
  <c r="AA37" i="19" s="1"/>
  <c r="C37" i="19"/>
  <c r="K36" i="19"/>
  <c r="G36" i="19"/>
  <c r="T36" i="19" s="1"/>
  <c r="C36" i="19"/>
  <c r="K35" i="19"/>
  <c r="G35" i="19"/>
  <c r="T35" i="19" s="1"/>
  <c r="AA35" i="19" s="1"/>
  <c r="C35" i="19"/>
  <c r="K34" i="19"/>
  <c r="G34" i="19"/>
  <c r="T34" i="19" s="1"/>
  <c r="C34" i="19"/>
  <c r="K33" i="19"/>
  <c r="G33" i="19"/>
  <c r="T33" i="19" s="1"/>
  <c r="AA33" i="19" s="1"/>
  <c r="C33" i="19"/>
  <c r="K32" i="19"/>
  <c r="G32" i="19"/>
  <c r="T32" i="19" s="1"/>
  <c r="AA32" i="19" s="1"/>
  <c r="C32" i="19"/>
  <c r="AT27" i="19"/>
  <c r="AT26" i="19"/>
  <c r="AW26" i="19" s="1"/>
  <c r="AT25" i="19"/>
  <c r="AT24" i="19"/>
  <c r="AW24" i="19" s="1"/>
  <c r="AT23" i="19"/>
  <c r="AT22" i="19"/>
  <c r="AT21" i="19"/>
  <c r="AW20" i="19"/>
  <c r="AT20" i="19"/>
  <c r="AT19" i="19"/>
  <c r="AT18" i="19"/>
  <c r="AT17" i="19"/>
  <c r="AT16" i="19"/>
  <c r="AT15" i="19"/>
  <c r="AW14" i="19" s="1"/>
  <c r="AT14" i="19"/>
  <c r="AT13" i="19"/>
  <c r="AW12" i="19" s="1"/>
  <c r="AT12" i="19"/>
  <c r="AT11" i="19"/>
  <c r="AT10" i="19"/>
  <c r="AW10" i="19" s="1"/>
  <c r="AA36" i="19" l="1"/>
  <c r="AA34" i="19"/>
  <c r="AA38" i="19"/>
  <c r="AO38" i="19" s="1"/>
  <c r="AO41" i="19" s="1"/>
  <c r="AO35" i="19"/>
  <c r="AW18" i="19"/>
  <c r="AO32" i="19"/>
  <c r="AW16" i="19"/>
  <c r="AW22" i="19"/>
  <c r="I33" i="17"/>
  <c r="AT39" i="16"/>
  <c r="AT38" i="16"/>
  <c r="AT37" i="16"/>
  <c r="AT36" i="16"/>
  <c r="AT35" i="16"/>
  <c r="AT34" i="16"/>
  <c r="AT33" i="16"/>
  <c r="AT32" i="16"/>
  <c r="AT31" i="16"/>
  <c r="AT30" i="16"/>
  <c r="AT29" i="16"/>
  <c r="AT28" i="16"/>
  <c r="AT27" i="16"/>
  <c r="AT26" i="16"/>
  <c r="AT25" i="16"/>
  <c r="AT24" i="16"/>
  <c r="AT23" i="16"/>
  <c r="I49" i="16"/>
  <c r="I47" i="16"/>
  <c r="AU2" i="16"/>
  <c r="AU2" i="17"/>
  <c r="AV2" i="18"/>
  <c r="AV29" i="17" l="1"/>
  <c r="AS28" i="17"/>
  <c r="AS27" i="17"/>
  <c r="AS26" i="17"/>
  <c r="AS25" i="17"/>
  <c r="AS24" i="17"/>
  <c r="AS23" i="17"/>
  <c r="AS22" i="17"/>
  <c r="AS21" i="17"/>
  <c r="AS20" i="17"/>
  <c r="AS19" i="17"/>
  <c r="AS18" i="17"/>
  <c r="AS17" i="17"/>
  <c r="AY17" i="17" s="1"/>
  <c r="AS16" i="17"/>
  <c r="AY16" i="17" s="1"/>
  <c r="AS15" i="17"/>
  <c r="AY15" i="17" s="1"/>
  <c r="AS14" i="17"/>
  <c r="AY14" i="17" s="1"/>
  <c r="AY29" i="17" s="1"/>
  <c r="AW40" i="16" l="1"/>
  <c r="AZ39" i="16"/>
  <c r="AZ38" i="16"/>
  <c r="AZ37" i="16"/>
  <c r="AZ36" i="16"/>
  <c r="AZ35" i="16"/>
  <c r="AZ34" i="16"/>
  <c r="AZ33" i="16"/>
  <c r="AZ32" i="16"/>
  <c r="AZ31" i="16"/>
  <c r="AZ30" i="16"/>
  <c r="AZ29" i="16"/>
  <c r="AZ28" i="16"/>
  <c r="AZ27" i="16"/>
  <c r="AZ26" i="16"/>
  <c r="AZ25" i="16"/>
  <c r="I50" i="16" s="1"/>
  <c r="AZ24" i="16"/>
  <c r="AZ23" i="16"/>
  <c r="I46" i="16" s="1"/>
  <c r="AT22" i="16"/>
  <c r="AZ22" i="16" s="1"/>
  <c r="AT21" i="16"/>
  <c r="AZ21" i="16" s="1"/>
  <c r="AT20" i="16"/>
  <c r="AZ20" i="16" s="1"/>
  <c r="AT19" i="16"/>
  <c r="AZ19" i="16" s="1"/>
  <c r="AT18" i="16"/>
  <c r="AZ18" i="16" s="1"/>
  <c r="AT17" i="16"/>
  <c r="AZ17" i="16" s="1"/>
  <c r="AZ16" i="16"/>
  <c r="AT16" i="16"/>
  <c r="AT15" i="16"/>
  <c r="AZ15" i="16" s="1"/>
  <c r="C32" i="8"/>
  <c r="G32" i="8"/>
  <c r="T32" i="8" s="1"/>
  <c r="K32" i="8"/>
  <c r="C33" i="8"/>
  <c r="G33" i="8"/>
  <c r="T33" i="8" s="1"/>
  <c r="K33" i="8"/>
  <c r="C34" i="8"/>
  <c r="G34" i="8"/>
  <c r="T34" i="8" s="1"/>
  <c r="K34" i="8"/>
  <c r="C35" i="8"/>
  <c r="G35" i="8"/>
  <c r="T35" i="8" s="1"/>
  <c r="K35" i="8"/>
  <c r="C36" i="8"/>
  <c r="G36" i="8"/>
  <c r="T36" i="8" s="1"/>
  <c r="K36" i="8"/>
  <c r="C37" i="8"/>
  <c r="G37" i="8"/>
  <c r="T37" i="8" s="1"/>
  <c r="K37" i="8"/>
  <c r="C38" i="8"/>
  <c r="G38" i="8"/>
  <c r="T38" i="8" s="1"/>
  <c r="K38" i="8"/>
  <c r="C39" i="8"/>
  <c r="G39" i="8"/>
  <c r="T39" i="8" s="1"/>
  <c r="K39" i="8"/>
  <c r="C40" i="8"/>
  <c r="G40" i="8"/>
  <c r="T40" i="8" s="1"/>
  <c r="K40" i="8"/>
  <c r="AT27" i="8"/>
  <c r="AT26" i="8"/>
  <c r="AT25" i="8"/>
  <c r="AT24" i="8"/>
  <c r="AT23" i="8"/>
  <c r="AT22" i="8"/>
  <c r="AT21" i="8"/>
  <c r="AT20" i="8"/>
  <c r="AT19" i="8"/>
  <c r="AT18" i="8"/>
  <c r="AT17" i="8"/>
  <c r="AT16" i="8"/>
  <c r="AT15" i="8"/>
  <c r="AT14" i="8"/>
  <c r="AT13" i="8"/>
  <c r="AW12" i="8" s="1"/>
  <c r="AT12" i="8"/>
  <c r="AT11" i="8"/>
  <c r="AT10" i="8"/>
  <c r="AW14" i="8" l="1"/>
  <c r="AW22" i="8"/>
  <c r="I48" i="16"/>
  <c r="AZ40" i="16"/>
  <c r="AW10" i="8"/>
  <c r="AW18" i="8"/>
  <c r="AW26" i="8"/>
  <c r="AW20" i="8"/>
  <c r="AW24" i="8"/>
  <c r="AW16" i="8"/>
  <c r="AA40" i="8"/>
  <c r="AA39" i="8"/>
  <c r="AA38" i="8"/>
  <c r="AA37" i="8"/>
  <c r="AA36" i="8"/>
  <c r="AA35" i="8"/>
  <c r="AA34" i="8"/>
  <c r="AA33" i="8"/>
  <c r="AA32" i="8"/>
  <c r="AO38" i="8" l="1"/>
  <c r="AO35" i="8"/>
  <c r="AO32" i="8"/>
  <c r="AO41" i="8" s="1"/>
  <c r="J27" i="2" s="1"/>
  <c r="AT14" i="18" l="1"/>
  <c r="BB19" i="18"/>
  <c r="BA19" i="18"/>
  <c r="AZ19" i="18"/>
  <c r="AY19" i="18"/>
  <c r="AX19" i="18"/>
  <c r="AW19" i="18"/>
  <c r="AV19" i="18"/>
  <c r="AU19" i="18"/>
  <c r="AT19" i="18"/>
  <c r="AS19" i="18"/>
  <c r="AR19" i="18"/>
  <c r="AQ19" i="18"/>
  <c r="AP19" i="18"/>
  <c r="Y34" i="17"/>
  <c r="AN34" i="17" s="1"/>
  <c r="Y33" i="17"/>
  <c r="AN33" i="17" s="1"/>
  <c r="Z46" i="16"/>
  <c r="Z50" i="16"/>
  <c r="AO50" i="16" s="1"/>
  <c r="Z49" i="16"/>
  <c r="Z48" i="16"/>
  <c r="Z47" i="16"/>
  <c r="AO19" i="18" l="1"/>
  <c r="J30" i="2" s="1"/>
  <c r="AN35" i="17"/>
  <c r="J29" i="2" s="1"/>
  <c r="AO46" i="16"/>
  <c r="AO51" i="16" s="1"/>
  <c r="J28" i="2" s="1"/>
  <c r="J31" i="2" l="1"/>
  <c r="J32" i="2" l="1"/>
  <c r="J33" i="2" s="1"/>
  <c r="J37" i="2" s="1"/>
</calcChain>
</file>

<file path=xl/sharedStrings.xml><?xml version="1.0" encoding="utf-8"?>
<sst xmlns="http://schemas.openxmlformats.org/spreadsheetml/2006/main" count="687" uniqueCount="159">
  <si>
    <t>建材名</t>
    <rPh sb="0" eb="2">
      <t>ケンザイ</t>
    </rPh>
    <rPh sb="2" eb="3">
      <t>メイ</t>
    </rPh>
    <phoneticPr fontId="8"/>
  </si>
  <si>
    <t>補助対象経費（円）</t>
    <rPh sb="4" eb="6">
      <t>ケイヒ</t>
    </rPh>
    <rPh sb="7" eb="8">
      <t>エン</t>
    </rPh>
    <phoneticPr fontId="8"/>
  </si>
  <si>
    <t>断熱材</t>
    <rPh sb="0" eb="3">
      <t>ダンネツザイ</t>
    </rPh>
    <phoneticPr fontId="8"/>
  </si>
  <si>
    <t>計</t>
    <rPh sb="0" eb="1">
      <t>ケイ</t>
    </rPh>
    <phoneticPr fontId="8"/>
  </si>
  <si>
    <t>円</t>
    <rPh sb="0" eb="1">
      <t>エン</t>
    </rPh>
    <phoneticPr fontId="8"/>
  </si>
  <si>
    <t>窓</t>
    <rPh sb="0" eb="1">
      <t>マド</t>
    </rPh>
    <phoneticPr fontId="8"/>
  </si>
  <si>
    <t>ガラス</t>
    <phoneticPr fontId="8"/>
  </si>
  <si>
    <t>玄関ドア</t>
    <rPh sb="0" eb="2">
      <t>ゲンカン</t>
    </rPh>
    <phoneticPr fontId="8"/>
  </si>
  <si>
    <t/>
  </si>
  <si>
    <t>既存住宅断熱改修総括表</t>
    <rPh sb="0" eb="2">
      <t>キゾン</t>
    </rPh>
    <rPh sb="2" eb="4">
      <t>ジュウタク</t>
    </rPh>
    <rPh sb="4" eb="6">
      <t>ダンネツ</t>
    </rPh>
    <rPh sb="6" eb="8">
      <t>カイシュウ</t>
    </rPh>
    <rPh sb="8" eb="11">
      <t>ソウカツヒョウ</t>
    </rPh>
    <phoneticPr fontId="3"/>
  </si>
  <si>
    <t>＜補助対象物件の概要＞</t>
    <rPh sb="1" eb="3">
      <t>ホジョ</t>
    </rPh>
    <rPh sb="3" eb="5">
      <t>タイショウ</t>
    </rPh>
    <rPh sb="5" eb="7">
      <t>ブッケン</t>
    </rPh>
    <rPh sb="8" eb="10">
      <t>ガイヨウ</t>
    </rPh>
    <phoneticPr fontId="8"/>
  </si>
  <si>
    <t>築年数</t>
    <rPh sb="0" eb="1">
      <t>チク</t>
    </rPh>
    <rPh sb="1" eb="3">
      <t>ネンスウ</t>
    </rPh>
    <phoneticPr fontId="8"/>
  </si>
  <si>
    <t>床面積</t>
    <rPh sb="0" eb="3">
      <t>ユカメンセキ</t>
    </rPh>
    <phoneticPr fontId="8"/>
  </si>
  <si>
    <t>延床面積</t>
    <rPh sb="0" eb="4">
      <t>ノベユカメンセキ</t>
    </rPh>
    <phoneticPr fontId="8"/>
  </si>
  <si>
    <t>補助対象面積合計</t>
    <rPh sb="0" eb="2">
      <t>ホジョ</t>
    </rPh>
    <rPh sb="2" eb="4">
      <t>タイショウ</t>
    </rPh>
    <rPh sb="4" eb="6">
      <t>メンセキ</t>
    </rPh>
    <rPh sb="6" eb="8">
      <t>ゴウケイ</t>
    </rPh>
    <phoneticPr fontId="8"/>
  </si>
  <si>
    <t>年</t>
    <rPh sb="0" eb="1">
      <t>ネン</t>
    </rPh>
    <phoneticPr fontId="8"/>
  </si>
  <si>
    <t>（</t>
    <phoneticPr fontId="8"/>
  </si>
  <si>
    <t>㎡</t>
    <phoneticPr fontId="8"/>
  </si>
  <si>
    <t>地下</t>
    <rPh sb="0" eb="2">
      <t>チカ</t>
    </rPh>
    <phoneticPr fontId="8"/>
  </si>
  <si>
    <t>1階</t>
    <rPh sb="1" eb="2">
      <t>カイ</t>
    </rPh>
    <phoneticPr fontId="8"/>
  </si>
  <si>
    <t>2階</t>
    <rPh sb="1" eb="2">
      <t>カイ</t>
    </rPh>
    <phoneticPr fontId="8"/>
  </si>
  <si>
    <t>3階</t>
    <rPh sb="1" eb="2">
      <t>カイ</t>
    </rPh>
    <phoneticPr fontId="8"/>
  </si>
  <si>
    <t>（小数点第2位まで、3位切捨て）</t>
    <rPh sb="1" eb="4">
      <t>ショウスウテン</t>
    </rPh>
    <rPh sb="4" eb="5">
      <t>ダイ</t>
    </rPh>
    <rPh sb="6" eb="7">
      <t>イ</t>
    </rPh>
    <rPh sb="11" eb="12">
      <t>イ</t>
    </rPh>
    <rPh sb="12" eb="13">
      <t>キ</t>
    </rPh>
    <rPh sb="13" eb="14">
      <t>ス</t>
    </rPh>
    <phoneticPr fontId="8"/>
  </si>
  <si>
    <t>改修率</t>
    <rPh sb="0" eb="2">
      <t>カイシュウ</t>
    </rPh>
    <rPh sb="2" eb="3">
      <t>リツ</t>
    </rPh>
    <phoneticPr fontId="8"/>
  </si>
  <si>
    <t>％</t>
    <phoneticPr fontId="8"/>
  </si>
  <si>
    <t>（小数点第1位切捨て）</t>
    <rPh sb="1" eb="4">
      <t>ショウスウテン</t>
    </rPh>
    <rPh sb="4" eb="5">
      <t>ダイ</t>
    </rPh>
    <rPh sb="6" eb="7">
      <t>イ</t>
    </rPh>
    <rPh sb="7" eb="8">
      <t>キ</t>
    </rPh>
    <rPh sb="8" eb="9">
      <t>ス</t>
    </rPh>
    <phoneticPr fontId="8"/>
  </si>
  <si>
    <t>＜エネルギー計算＞</t>
    <rPh sb="6" eb="8">
      <t>ケイサン</t>
    </rPh>
    <phoneticPr fontId="8"/>
  </si>
  <si>
    <t>部位数</t>
    <rPh sb="0" eb="2">
      <t>ブイ</t>
    </rPh>
    <rPh sb="2" eb="3">
      <t>スウ</t>
    </rPh>
    <phoneticPr fontId="8"/>
  </si>
  <si>
    <t>組合わせ番号</t>
    <rPh sb="0" eb="1">
      <t>ク</t>
    </rPh>
    <rPh sb="1" eb="2">
      <t>ア</t>
    </rPh>
    <rPh sb="4" eb="6">
      <t>バンゴウ</t>
    </rPh>
    <phoneticPr fontId="8"/>
  </si>
  <si>
    <t>部位</t>
    <rPh sb="0" eb="2">
      <t>ブイ</t>
    </rPh>
    <phoneticPr fontId="8"/>
  </si>
  <si>
    <t>木造（軸組工法）</t>
    <rPh sb="0" eb="2">
      <t>モクゾウ</t>
    </rPh>
    <rPh sb="3" eb="4">
      <t>ジク</t>
    </rPh>
    <rPh sb="4" eb="5">
      <t>クミ</t>
    </rPh>
    <rPh sb="5" eb="7">
      <t>コウホウ</t>
    </rPh>
    <phoneticPr fontId="3"/>
  </si>
  <si>
    <t>木造（枠組壁工法）</t>
    <rPh sb="0" eb="2">
      <t>モクゾウ</t>
    </rPh>
    <rPh sb="3" eb="4">
      <t>ワク</t>
    </rPh>
    <rPh sb="4" eb="5">
      <t>クミ</t>
    </rPh>
    <rPh sb="5" eb="6">
      <t>カベ</t>
    </rPh>
    <rPh sb="6" eb="8">
      <t>コウホウ</t>
    </rPh>
    <phoneticPr fontId="3"/>
  </si>
  <si>
    <t>Ｓ造</t>
    <rPh sb="1" eb="2">
      <t>ゾウ</t>
    </rPh>
    <phoneticPr fontId="3"/>
  </si>
  <si>
    <t>ＲＣ造</t>
    <rPh sb="2" eb="3">
      <t>ゾウ</t>
    </rPh>
    <phoneticPr fontId="3"/>
  </si>
  <si>
    <t>ＳＲＣ造</t>
    <rPh sb="3" eb="4">
      <t>ゾウ</t>
    </rPh>
    <phoneticPr fontId="3"/>
  </si>
  <si>
    <t>その他</t>
    <rPh sb="2" eb="3">
      <t>タ</t>
    </rPh>
    <phoneticPr fontId="3"/>
  </si>
  <si>
    <t>工法（プルダウンより選択）</t>
    <rPh sb="0" eb="2">
      <t>コウホウ</t>
    </rPh>
    <rPh sb="10" eb="12">
      <t>センタク</t>
    </rPh>
    <phoneticPr fontId="8"/>
  </si>
  <si>
    <t>＜補助金交付申請額の算出＞　</t>
    <phoneticPr fontId="8"/>
  </si>
  <si>
    <t>【高性能建材】</t>
    <phoneticPr fontId="8"/>
  </si>
  <si>
    <t>・明細書にある＜補助対象経費の算出＞を基に、改修部位ごとの補助対象経費の合計を下表に入力してください。</t>
    <phoneticPr fontId="8"/>
  </si>
  <si>
    <t>□</t>
    <phoneticPr fontId="3"/>
  </si>
  <si>
    <t>■</t>
    <phoneticPr fontId="3"/>
  </si>
  <si>
    <t>補助金交付申請額</t>
    <rPh sb="0" eb="3">
      <t>ホジョキン</t>
    </rPh>
    <rPh sb="3" eb="5">
      <t>コウフ</t>
    </rPh>
    <rPh sb="5" eb="7">
      <t>シンセイ</t>
    </rPh>
    <rPh sb="7" eb="8">
      <t>ガク</t>
    </rPh>
    <phoneticPr fontId="8"/>
  </si>
  <si>
    <t>※複数枚に及ぶ場合</t>
    <rPh sb="1" eb="4">
      <t>フクスウマイ</t>
    </rPh>
    <rPh sb="5" eb="6">
      <t>オヨ</t>
    </rPh>
    <rPh sb="7" eb="9">
      <t>バアイ</t>
    </rPh>
    <phoneticPr fontId="8"/>
  </si>
  <si>
    <t>／</t>
    <phoneticPr fontId="8"/>
  </si>
  <si>
    <t>ページ）</t>
    <phoneticPr fontId="8"/>
  </si>
  <si>
    <t>…自動計算</t>
    <rPh sb="1" eb="3">
      <t>ジドウ</t>
    </rPh>
    <rPh sb="3" eb="5">
      <t>ケイサン</t>
    </rPh>
    <phoneticPr fontId="8"/>
  </si>
  <si>
    <t>構成</t>
    <rPh sb="0" eb="2">
      <t>コウセイ</t>
    </rPh>
    <phoneticPr fontId="8"/>
  </si>
  <si>
    <t>種別</t>
    <rPh sb="0" eb="2">
      <t>シュベツ</t>
    </rPh>
    <phoneticPr fontId="8"/>
  </si>
  <si>
    <t>登録番号</t>
    <rPh sb="0" eb="2">
      <t>トウロク</t>
    </rPh>
    <rPh sb="2" eb="4">
      <t>バンゴウ</t>
    </rPh>
    <phoneticPr fontId="8"/>
  </si>
  <si>
    <t>メーカー名</t>
    <rPh sb="4" eb="5">
      <t>メイ</t>
    </rPh>
    <phoneticPr fontId="8"/>
  </si>
  <si>
    <t>製品名</t>
    <rPh sb="0" eb="3">
      <t>セイヒンメイ</t>
    </rPh>
    <phoneticPr fontId="8"/>
  </si>
  <si>
    <t>グレード</t>
    <phoneticPr fontId="8"/>
  </si>
  <si>
    <t>熱伝導率
（λ値）</t>
    <rPh sb="0" eb="1">
      <t>ネツ</t>
    </rPh>
    <rPh sb="1" eb="4">
      <t>デンドウリツ</t>
    </rPh>
    <rPh sb="7" eb="8">
      <t>チ</t>
    </rPh>
    <phoneticPr fontId="8"/>
  </si>
  <si>
    <t>熱抵抗値
（R値）</t>
    <rPh sb="0" eb="1">
      <t>ネツ</t>
    </rPh>
    <rPh sb="1" eb="4">
      <t>テイコウチ</t>
    </rPh>
    <rPh sb="7" eb="8">
      <t>チ</t>
    </rPh>
    <phoneticPr fontId="8"/>
  </si>
  <si>
    <t>合計
熱抵抗値</t>
    <rPh sb="0" eb="2">
      <t>ゴウケイ</t>
    </rPh>
    <rPh sb="3" eb="4">
      <t>ネツ</t>
    </rPh>
    <rPh sb="4" eb="6">
      <t>テイコウ</t>
    </rPh>
    <rPh sb="6" eb="7">
      <t>チ</t>
    </rPh>
    <phoneticPr fontId="8"/>
  </si>
  <si>
    <t>天井</t>
    <rPh sb="0" eb="2">
      <t>テンジョウ</t>
    </rPh>
    <phoneticPr fontId="8"/>
  </si>
  <si>
    <t>外壁</t>
    <rPh sb="0" eb="2">
      <t>ガイヘキ</t>
    </rPh>
    <phoneticPr fontId="8"/>
  </si>
  <si>
    <t>床</t>
    <rPh sb="0" eb="1">
      <t>ユカ</t>
    </rPh>
    <phoneticPr fontId="8"/>
  </si>
  <si>
    <t>明細書　【断熱材】</t>
    <rPh sb="0" eb="2">
      <t>メイサイ</t>
    </rPh>
    <rPh sb="2" eb="3">
      <t>ショ</t>
    </rPh>
    <rPh sb="5" eb="8">
      <t>ダンネツザイ</t>
    </rPh>
    <phoneticPr fontId="8"/>
  </si>
  <si>
    <t>・求積表番号は求積表との整合性をとって入力してください。</t>
    <rPh sb="1" eb="2">
      <t>キュウ</t>
    </rPh>
    <rPh sb="2" eb="3">
      <t>セキ</t>
    </rPh>
    <rPh sb="3" eb="4">
      <t>ヒョウ</t>
    </rPh>
    <rPh sb="4" eb="6">
      <t>バンゴウ</t>
    </rPh>
    <rPh sb="7" eb="8">
      <t>キュウ</t>
    </rPh>
    <rPh sb="8" eb="9">
      <t>セキ</t>
    </rPh>
    <rPh sb="9" eb="10">
      <t>ヒョウ</t>
    </rPh>
    <rPh sb="12" eb="15">
      <t>セイゴウセイ</t>
    </rPh>
    <rPh sb="19" eb="21">
      <t>ニュウリョク</t>
    </rPh>
    <phoneticPr fontId="8"/>
  </si>
  <si>
    <t>…申請者入力欄</t>
    <rPh sb="1" eb="4">
      <t>シンセイシャ</t>
    </rPh>
    <rPh sb="4" eb="6">
      <t>ニュウリョク</t>
    </rPh>
    <rPh sb="6" eb="7">
      <t>ラン</t>
    </rPh>
    <phoneticPr fontId="8"/>
  </si>
  <si>
    <t>小数点第1位まで、2位切捨て
↓（自動計算）</t>
    <rPh sb="0" eb="3">
      <t>ショウスウテン</t>
    </rPh>
    <rPh sb="3" eb="4">
      <t>ダイ</t>
    </rPh>
    <rPh sb="5" eb="6">
      <t>イ</t>
    </rPh>
    <rPh sb="10" eb="11">
      <t>イ</t>
    </rPh>
    <rPh sb="11" eb="13">
      <t>キリス</t>
    </rPh>
    <rPh sb="17" eb="19">
      <t>ジドウ</t>
    </rPh>
    <rPh sb="19" eb="21">
      <t>ケイサン</t>
    </rPh>
    <phoneticPr fontId="8"/>
  </si>
  <si>
    <t>求積表
番号</t>
    <rPh sb="0" eb="1">
      <t>キュウ</t>
    </rPh>
    <rPh sb="1" eb="2">
      <t>セキ</t>
    </rPh>
    <rPh sb="2" eb="3">
      <t>ヒョウ</t>
    </rPh>
    <rPh sb="4" eb="6">
      <t>バンゴウ</t>
    </rPh>
    <phoneticPr fontId="8"/>
  </si>
  <si>
    <r>
      <t xml:space="preserve">厚み
</t>
    </r>
    <r>
      <rPr>
        <sz val="12"/>
        <rFont val="ＭＳ Ｐゴシック"/>
        <family val="3"/>
        <charset val="128"/>
      </rPr>
      <t>(mm)</t>
    </r>
    <rPh sb="0" eb="1">
      <t>アツ</t>
    </rPh>
    <phoneticPr fontId="8"/>
  </si>
  <si>
    <r>
      <rPr>
        <sz val="14"/>
        <rFont val="ＭＳ Ｐゴシック"/>
        <family val="3"/>
        <charset val="128"/>
      </rPr>
      <t>施工面積</t>
    </r>
    <r>
      <rPr>
        <sz val="12"/>
        <rFont val="ＭＳ Ｐゴシック"/>
        <family val="3"/>
        <charset val="128"/>
      </rPr>
      <t>（㎡）</t>
    </r>
    <rPh sb="0" eb="2">
      <t>セコウ</t>
    </rPh>
    <rPh sb="2" eb="4">
      <t>メンセキ</t>
    </rPh>
    <phoneticPr fontId="8"/>
  </si>
  <si>
    <t>グレード</t>
  </si>
  <si>
    <t>地域1～3</t>
    <rPh sb="0" eb="2">
      <t>チイキ</t>
    </rPh>
    <phoneticPr fontId="8"/>
  </si>
  <si>
    <t>地域4～8</t>
    <rPh sb="0" eb="2">
      <t>チイキ</t>
    </rPh>
    <phoneticPr fontId="8"/>
  </si>
  <si>
    <t>D1</t>
  </si>
  <si>
    <t>D2</t>
  </si>
  <si>
    <t>D3</t>
  </si>
  <si>
    <t>D4</t>
  </si>
  <si>
    <t>＜補助対象経費の算出＞</t>
    <rPh sb="5" eb="7">
      <t>ケイヒ</t>
    </rPh>
    <rPh sb="8" eb="10">
      <t>サンシュツ</t>
    </rPh>
    <phoneticPr fontId="8"/>
  </si>
  <si>
    <t>施工面積（㎡）</t>
    <rPh sb="0" eb="2">
      <t>セコウ</t>
    </rPh>
    <rPh sb="2" eb="4">
      <t>メンセキ</t>
    </rPh>
    <phoneticPr fontId="8"/>
  </si>
  <si>
    <t>ｘ</t>
    <phoneticPr fontId="8"/>
  </si>
  <si>
    <t>補助単価（円）</t>
    <rPh sb="0" eb="2">
      <t>ホジョ</t>
    </rPh>
    <rPh sb="2" eb="4">
      <t>タンカ</t>
    </rPh>
    <rPh sb="5" eb="6">
      <t>エン</t>
    </rPh>
    <phoneticPr fontId="8"/>
  </si>
  <si>
    <t>補助対象経費（円）</t>
    <rPh sb="0" eb="2">
      <t>ホジョ</t>
    </rPh>
    <rPh sb="2" eb="4">
      <t>タイショウ</t>
    </rPh>
    <rPh sb="4" eb="6">
      <t>ケイヒ</t>
    </rPh>
    <rPh sb="7" eb="8">
      <t>エン</t>
    </rPh>
    <phoneticPr fontId="8"/>
  </si>
  <si>
    <t>補助対象経費の合計（円）</t>
    <rPh sb="0" eb="2">
      <t>ホジョ</t>
    </rPh>
    <rPh sb="2" eb="4">
      <t>タイショウ</t>
    </rPh>
    <rPh sb="4" eb="6">
      <t>ケイヒ</t>
    </rPh>
    <rPh sb="7" eb="9">
      <t>ゴウケイ</t>
    </rPh>
    <rPh sb="10" eb="11">
      <t>エン</t>
    </rPh>
    <phoneticPr fontId="8"/>
  </si>
  <si>
    <t>合計</t>
    <rPh sb="0" eb="2">
      <t>ゴウケイ</t>
    </rPh>
    <phoneticPr fontId="8"/>
  </si>
  <si>
    <t>申請者氏名</t>
    <rPh sb="3" eb="5">
      <t>シメイ</t>
    </rPh>
    <phoneticPr fontId="3"/>
  </si>
  <si>
    <t>…申請者入力欄</t>
    <phoneticPr fontId="8"/>
  </si>
  <si>
    <t>グレード</t>
    <phoneticPr fontId="3"/>
  </si>
  <si>
    <t>求積表
番号</t>
    <phoneticPr fontId="8"/>
  </si>
  <si>
    <t>D1</t>
    <phoneticPr fontId="3"/>
  </si>
  <si>
    <t>D2</t>
    <phoneticPr fontId="3"/>
  </si>
  <si>
    <t>D3</t>
    <phoneticPr fontId="3"/>
  </si>
  <si>
    <t>明細書【窓】</t>
    <rPh sb="0" eb="3">
      <t>メイサイショ</t>
    </rPh>
    <rPh sb="4" eb="5">
      <t>マド</t>
    </rPh>
    <phoneticPr fontId="8"/>
  </si>
  <si>
    <t>・窓番号は平面図との整合性をとって入力してください。</t>
    <rPh sb="1" eb="2">
      <t>マド</t>
    </rPh>
    <rPh sb="2" eb="4">
      <t>バンゴウ</t>
    </rPh>
    <rPh sb="5" eb="8">
      <t>ヘイメンズ</t>
    </rPh>
    <rPh sb="10" eb="13">
      <t>セイゴウセイ</t>
    </rPh>
    <rPh sb="17" eb="19">
      <t>ニュウリョク</t>
    </rPh>
    <phoneticPr fontId="8"/>
  </si>
  <si>
    <t>改修工法</t>
    <rPh sb="0" eb="2">
      <t>カイシュウ</t>
    </rPh>
    <rPh sb="2" eb="4">
      <t>コウホウ</t>
    </rPh>
    <phoneticPr fontId="8"/>
  </si>
  <si>
    <t>　下記製品に使用する複層ガラスの中空層の厚さは、財団の専用ページで公表されている最小中空層の厚さを満たしている。</t>
    <rPh sb="1" eb="3">
      <t>カキ</t>
    </rPh>
    <rPh sb="3" eb="5">
      <t>セイヒン</t>
    </rPh>
    <rPh sb="6" eb="8">
      <t>シヨウ</t>
    </rPh>
    <rPh sb="10" eb="12">
      <t>フクソウ</t>
    </rPh>
    <rPh sb="16" eb="18">
      <t>チュウクウ</t>
    </rPh>
    <rPh sb="18" eb="19">
      <t>ソウ</t>
    </rPh>
    <rPh sb="20" eb="21">
      <t>アツ</t>
    </rPh>
    <rPh sb="27" eb="29">
      <t>センヨウ</t>
    </rPh>
    <rPh sb="40" eb="42">
      <t>サイショウ</t>
    </rPh>
    <rPh sb="42" eb="44">
      <t>チュウクウ</t>
    </rPh>
    <rPh sb="44" eb="45">
      <t>ソウ</t>
    </rPh>
    <rPh sb="46" eb="47">
      <t>アツ</t>
    </rPh>
    <rPh sb="49" eb="50">
      <t>ミ</t>
    </rPh>
    <phoneticPr fontId="8"/>
  </si>
  <si>
    <t>平面図の
窓番号</t>
    <rPh sb="0" eb="3">
      <t>ヘイメンズ</t>
    </rPh>
    <rPh sb="5" eb="6">
      <t>マド</t>
    </rPh>
    <rPh sb="6" eb="8">
      <t>バンゴウ</t>
    </rPh>
    <phoneticPr fontId="8"/>
  </si>
  <si>
    <t>登録番号</t>
    <rPh sb="2" eb="4">
      <t>バンゴウ</t>
    </rPh>
    <phoneticPr fontId="8"/>
  </si>
  <si>
    <t>製品名
（シリーズ名）</t>
    <rPh sb="0" eb="3">
      <t>セイヒンメイ</t>
    </rPh>
    <rPh sb="9" eb="10">
      <t>メイ</t>
    </rPh>
    <phoneticPr fontId="8"/>
  </si>
  <si>
    <t>窓サイズ（mm）</t>
    <rPh sb="0" eb="1">
      <t>マド</t>
    </rPh>
    <phoneticPr fontId="8"/>
  </si>
  <si>
    <t>面積（㎡）
(ａ)</t>
    <rPh sb="0" eb="2">
      <t>メンセキ</t>
    </rPh>
    <phoneticPr fontId="8"/>
  </si>
  <si>
    <t>窓数
(ｂ)</t>
    <rPh sb="0" eb="1">
      <t>マド</t>
    </rPh>
    <rPh sb="1" eb="2">
      <t>スウ</t>
    </rPh>
    <phoneticPr fontId="8"/>
  </si>
  <si>
    <t>面積計
(ａ)×(ｂ)</t>
    <rPh sb="0" eb="2">
      <t>メンセキ</t>
    </rPh>
    <rPh sb="2" eb="3">
      <t>ケイ</t>
    </rPh>
    <phoneticPr fontId="8"/>
  </si>
  <si>
    <t>幅（W)</t>
    <rPh sb="0" eb="1">
      <t>ハバ</t>
    </rPh>
    <phoneticPr fontId="8"/>
  </si>
  <si>
    <t>×</t>
    <phoneticPr fontId="8"/>
  </si>
  <si>
    <t>高さ（H)</t>
    <rPh sb="0" eb="1">
      <t>タカ</t>
    </rPh>
    <phoneticPr fontId="8"/>
  </si>
  <si>
    <t>内窓取付</t>
    <rPh sb="0" eb="1">
      <t>ウチ</t>
    </rPh>
    <rPh sb="1" eb="2">
      <t>マド</t>
    </rPh>
    <rPh sb="2" eb="4">
      <t>トリツケ</t>
    </rPh>
    <phoneticPr fontId="8"/>
  </si>
  <si>
    <t>登録番号</t>
    <phoneticPr fontId="8"/>
  </si>
  <si>
    <t>補助対象経費（円）</t>
    <rPh sb="0" eb="2">
      <t>ホジョ</t>
    </rPh>
    <rPh sb="2" eb="4">
      <t>タイショウ</t>
    </rPh>
    <rPh sb="7" eb="8">
      <t>エン</t>
    </rPh>
    <phoneticPr fontId="8"/>
  </si>
  <si>
    <t>補助対象経費の合計（円）</t>
    <rPh sb="0" eb="2">
      <t>ホジョ</t>
    </rPh>
    <rPh sb="2" eb="4">
      <t>タイショウ</t>
    </rPh>
    <rPh sb="7" eb="9">
      <t>ゴウケイ</t>
    </rPh>
    <rPh sb="10" eb="11">
      <t>エン</t>
    </rPh>
    <phoneticPr fontId="8"/>
  </si>
  <si>
    <t>外窓交換
・
カバー工法</t>
    <rPh sb="0" eb="1">
      <t>ソト</t>
    </rPh>
    <rPh sb="1" eb="2">
      <t>マド</t>
    </rPh>
    <rPh sb="2" eb="4">
      <t>コウカン</t>
    </rPh>
    <rPh sb="10" eb="12">
      <t>コウホウ</t>
    </rPh>
    <phoneticPr fontId="8"/>
  </si>
  <si>
    <t>W1</t>
    <phoneticPr fontId="8"/>
  </si>
  <si>
    <t>W2</t>
    <phoneticPr fontId="8"/>
  </si>
  <si>
    <t>W3</t>
    <phoneticPr fontId="8"/>
  </si>
  <si>
    <t>W4</t>
    <phoneticPr fontId="8"/>
  </si>
  <si>
    <t>W5</t>
    <phoneticPr fontId="8"/>
  </si>
  <si>
    <t>窓の補助対象経費合計</t>
    <rPh sb="0" eb="1">
      <t>マド</t>
    </rPh>
    <rPh sb="2" eb="4">
      <t>ホジョ</t>
    </rPh>
    <rPh sb="4" eb="6">
      <t>タイショウ</t>
    </rPh>
    <rPh sb="6" eb="8">
      <t>ケイヒ</t>
    </rPh>
    <rPh sb="8" eb="10">
      <t>ゴウケイ</t>
    </rPh>
    <phoneticPr fontId="8"/>
  </si>
  <si>
    <t>明細書【ガラス】</t>
    <rPh sb="0" eb="3">
      <t>メイサイショ</t>
    </rPh>
    <phoneticPr fontId="8"/>
  </si>
  <si>
    <t>・窓番号は平面図、ガラス番号は姿図との整合性をとって入力してください。</t>
    <rPh sb="1" eb="2">
      <t>マド</t>
    </rPh>
    <rPh sb="2" eb="4">
      <t>バンゴウ</t>
    </rPh>
    <rPh sb="5" eb="8">
      <t>ヘイメンズ</t>
    </rPh>
    <rPh sb="12" eb="14">
      <t>バンゴウ</t>
    </rPh>
    <rPh sb="15" eb="16">
      <t>スガタ</t>
    </rPh>
    <rPh sb="16" eb="17">
      <t>ズ</t>
    </rPh>
    <rPh sb="19" eb="22">
      <t>セイゴウセイ</t>
    </rPh>
    <rPh sb="26" eb="28">
      <t>ニュウリョク</t>
    </rPh>
    <phoneticPr fontId="8"/>
  </si>
  <si>
    <t>ガラス交換</t>
    <rPh sb="3" eb="5">
      <t>コウカン</t>
    </rPh>
    <phoneticPr fontId="8"/>
  </si>
  <si>
    <t>姿図の
ガラス
番号</t>
    <rPh sb="0" eb="1">
      <t>スガタ</t>
    </rPh>
    <rPh sb="1" eb="2">
      <t>ズ</t>
    </rPh>
    <rPh sb="8" eb="10">
      <t>バンゴウ</t>
    </rPh>
    <phoneticPr fontId="8"/>
  </si>
  <si>
    <t>ガラスサイズ（mm）</t>
    <phoneticPr fontId="8"/>
  </si>
  <si>
    <t>枚数
(ｂ)</t>
    <rPh sb="0" eb="1">
      <t>マイ</t>
    </rPh>
    <rPh sb="1" eb="2">
      <t>スウ</t>
    </rPh>
    <phoneticPr fontId="8"/>
  </si>
  <si>
    <t>＜補助対象経費の算出＞</t>
    <rPh sb="8" eb="10">
      <t>サンシュツ</t>
    </rPh>
    <phoneticPr fontId="8"/>
  </si>
  <si>
    <t>G0</t>
    <phoneticPr fontId="8"/>
  </si>
  <si>
    <t>G1</t>
    <phoneticPr fontId="8"/>
  </si>
  <si>
    <t>明細書【玄関ドア】</t>
    <rPh sb="0" eb="3">
      <t>メイサイショ</t>
    </rPh>
    <rPh sb="4" eb="6">
      <t>ゲンカン</t>
    </rPh>
    <phoneticPr fontId="8"/>
  </si>
  <si>
    <t>＜見積書の補助対象経費＞</t>
    <phoneticPr fontId="6"/>
  </si>
  <si>
    <t>　下記製品は、ランマ付きタイプ、袖付きタイプでないことを確認済み</t>
    <rPh sb="28" eb="31">
      <t>カクニンズ</t>
    </rPh>
    <phoneticPr fontId="6"/>
  </si>
  <si>
    <t>メーカー名</t>
    <rPh sb="4" eb="5">
      <t>メイ</t>
    </rPh>
    <phoneticPr fontId="6"/>
  </si>
  <si>
    <t>商品名（シリーズ名）</t>
    <rPh sb="0" eb="3">
      <t>ショウヒンメイ</t>
    </rPh>
    <rPh sb="8" eb="9">
      <t>メイ</t>
    </rPh>
    <phoneticPr fontId="6"/>
  </si>
  <si>
    <t>開閉タイプ</t>
    <rPh sb="0" eb="2">
      <t>カイヘイ</t>
    </rPh>
    <phoneticPr fontId="6"/>
  </si>
  <si>
    <t>断熱仕様</t>
    <rPh sb="0" eb="4">
      <t>ダンネツシヨウ</t>
    </rPh>
    <phoneticPr fontId="6"/>
  </si>
  <si>
    <t>本体型番</t>
    <rPh sb="0" eb="4">
      <t>ホンタイカタバン</t>
    </rPh>
    <phoneticPr fontId="6"/>
  </si>
  <si>
    <t>適合番号</t>
    <rPh sb="0" eb="4">
      <t>テキゴウバンゴウ</t>
    </rPh>
    <phoneticPr fontId="8"/>
  </si>
  <si>
    <t>金額（円） [税抜]（①）]</t>
    <rPh sb="0" eb="2">
      <t>キンガク</t>
    </rPh>
    <rPh sb="3" eb="4">
      <t>エン</t>
    </rPh>
    <rPh sb="7" eb="9">
      <t>ゼイヌキ</t>
    </rPh>
    <phoneticPr fontId="8"/>
  </si>
  <si>
    <t>W1</t>
    <phoneticPr fontId="3"/>
  </si>
  <si>
    <t>W2</t>
  </si>
  <si>
    <t>W3</t>
  </si>
  <si>
    <t>W4</t>
  </si>
  <si>
    <t>製品名
（シリーズ名）</t>
    <phoneticPr fontId="3"/>
  </si>
  <si>
    <t>W5</t>
  </si>
  <si>
    <t>※様式第3号「明細書」を先に入力してください。</t>
    <rPh sb="1" eb="4">
      <t>ヨウシキダイ</t>
    </rPh>
    <rPh sb="5" eb="6">
      <t>ゴウ</t>
    </rPh>
    <phoneticPr fontId="8"/>
  </si>
  <si>
    <t>申請者氏名</t>
    <rPh sb="0" eb="2">
      <t>シンセイ</t>
    </rPh>
    <rPh sb="2" eb="3">
      <t>シャ</t>
    </rPh>
    <rPh sb="3" eb="5">
      <t>シメイ</t>
    </rPh>
    <phoneticPr fontId="3"/>
  </si>
  <si>
    <t>様式第３号（第５条関係）</t>
    <rPh sb="0" eb="2">
      <t>ヨウシキ</t>
    </rPh>
    <rPh sb="2" eb="3">
      <t>ダイ</t>
    </rPh>
    <rPh sb="4" eb="5">
      <t>ゴウ</t>
    </rPh>
    <phoneticPr fontId="8"/>
  </si>
  <si>
    <t>様式第４号の１（第５条関係）</t>
    <rPh sb="0" eb="2">
      <t>ヨウシキ</t>
    </rPh>
    <rPh sb="2" eb="3">
      <t>ダイ</t>
    </rPh>
    <rPh sb="4" eb="5">
      <t>ゴウ</t>
    </rPh>
    <rPh sb="8" eb="9">
      <t>ダイ</t>
    </rPh>
    <rPh sb="10" eb="11">
      <t>ジョウ</t>
    </rPh>
    <rPh sb="11" eb="13">
      <t>カンケイ</t>
    </rPh>
    <phoneticPr fontId="8"/>
  </si>
  <si>
    <t>様式第４号の２（第５条関係）</t>
    <rPh sb="0" eb="2">
      <t>ヨウシキ</t>
    </rPh>
    <rPh sb="2" eb="3">
      <t>ダイ</t>
    </rPh>
    <rPh sb="4" eb="5">
      <t>ゴウ</t>
    </rPh>
    <rPh sb="8" eb="9">
      <t>ダイ</t>
    </rPh>
    <rPh sb="10" eb="11">
      <t>ジョウ</t>
    </rPh>
    <rPh sb="11" eb="13">
      <t>カンケイ</t>
    </rPh>
    <phoneticPr fontId="8"/>
  </si>
  <si>
    <t>様式第４号の３（第５条関係）</t>
    <rPh sb="0" eb="2">
      <t>ヨウシキ</t>
    </rPh>
    <rPh sb="2" eb="3">
      <t>ダイ</t>
    </rPh>
    <rPh sb="4" eb="5">
      <t>ゴウ</t>
    </rPh>
    <rPh sb="8" eb="9">
      <t>ダイ</t>
    </rPh>
    <rPh sb="10" eb="11">
      <t>ジョウ</t>
    </rPh>
    <rPh sb="11" eb="13">
      <t>カンケイ</t>
    </rPh>
    <phoneticPr fontId="8"/>
  </si>
  <si>
    <t>様式第４号の４（第５条関係）</t>
    <phoneticPr fontId="8"/>
  </si>
  <si>
    <t>一層目</t>
  </si>
  <si>
    <t>二層目</t>
  </si>
  <si>
    <t>㎡</t>
  </si>
  <si>
    <t>ｘ</t>
  </si>
  <si>
    <t>×</t>
  </si>
  <si>
    <t>G0</t>
    <phoneticPr fontId="3"/>
  </si>
  <si>
    <t>G1</t>
    <phoneticPr fontId="3"/>
  </si>
  <si>
    <t>ガラス工法窓取付・外窓交換
内窓交換・内窓取付</t>
    <rPh sb="3" eb="5">
      <t>コウホウ</t>
    </rPh>
    <rPh sb="5" eb="6">
      <t>マド</t>
    </rPh>
    <rPh sb="6" eb="8">
      <t>トリツケ</t>
    </rPh>
    <rPh sb="9" eb="10">
      <t>ソト</t>
    </rPh>
    <rPh sb="10" eb="11">
      <t>マド</t>
    </rPh>
    <rPh sb="11" eb="13">
      <t>コウカン</t>
    </rPh>
    <rPh sb="14" eb="16">
      <t>ウチマド</t>
    </rPh>
    <rPh sb="16" eb="18">
      <t>コウカン</t>
    </rPh>
    <rPh sb="19" eb="20">
      <t>ウチ</t>
    </rPh>
    <rPh sb="20" eb="21">
      <t>マド</t>
    </rPh>
    <rPh sb="21" eb="23">
      <t>トリツケ</t>
    </rPh>
    <phoneticPr fontId="3"/>
  </si>
  <si>
    <t>　その他の場合（　　　　　　　　　　　　　）</t>
    <rPh sb="3" eb="4">
      <t>タ</t>
    </rPh>
    <rPh sb="5" eb="7">
      <t>バアイ</t>
    </rPh>
    <phoneticPr fontId="8"/>
  </si>
  <si>
    <t>補助対象経費合計（Ａ）</t>
    <rPh sb="4" eb="6">
      <t>ケイヒ</t>
    </rPh>
    <rPh sb="6" eb="8">
      <t>ゴウケイ</t>
    </rPh>
    <phoneticPr fontId="8"/>
  </si>
  <si>
    <t>補助率による計算（Ｂ） 
[（Ａ）×１/３]※１，０００円未満切捨て</t>
    <rPh sb="0" eb="2">
      <t>ホジョ</t>
    </rPh>
    <rPh sb="2" eb="3">
      <t>リツ</t>
    </rPh>
    <rPh sb="6" eb="8">
      <t>ケイサン</t>
    </rPh>
    <rPh sb="28" eb="29">
      <t>エン</t>
    </rPh>
    <rPh sb="29" eb="31">
      <t>ミマン</t>
    </rPh>
    <rPh sb="31" eb="33">
      <t>キリス</t>
    </rPh>
    <phoneticPr fontId="8"/>
  </si>
  <si>
    <r>
      <rPr>
        <b/>
        <sz val="11"/>
        <rFont val="ＭＳ Ｐゴシック"/>
        <family val="3"/>
        <charset val="128"/>
      </rPr>
      <t xml:space="preserve">適用補助算定額（C）
</t>
    </r>
    <r>
      <rPr>
        <sz val="10"/>
        <rFont val="ＭＳ Ｐゴシック"/>
        <family val="3"/>
        <charset val="128"/>
      </rPr>
      <t>※（B)又は120万円のいずれか低い金額</t>
    </r>
    <rPh sb="0" eb="2">
      <t>テキヨウ</t>
    </rPh>
    <rPh sb="2" eb="4">
      <t>ホジョ</t>
    </rPh>
    <rPh sb="4" eb="6">
      <t>サンテイ</t>
    </rPh>
    <rPh sb="6" eb="7">
      <t>ガク</t>
    </rPh>
    <rPh sb="15" eb="16">
      <t>マタ</t>
    </rPh>
    <rPh sb="20" eb="22">
      <t>マンエン</t>
    </rPh>
    <rPh sb="27" eb="28">
      <t>ヒク</t>
    </rPh>
    <rPh sb="29" eb="31">
      <t>キンガク</t>
    </rPh>
    <phoneticPr fontId="8"/>
  </si>
  <si>
    <t>関ドアの補助対象経費
（①の合計と15万円のいずれか低い金額）</t>
    <phoneticPr fontId="8"/>
  </si>
  <si>
    <t>□</t>
  </si>
  <si>
    <t>※断熱部位数については補助金の手引き9ページに記載のエネルギー計算結果早見表を参照のこと</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</si>
</sst>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_ ;[Red]\-#,##0.000\ "/>
    <numFmt numFmtId="177" formatCode="#,##0_ ;[Red]\-#,##0\ "/>
    <numFmt numFmtId="178" formatCode="#,##0.0_ ;[Red]\-#,##0.0\ "/>
    <numFmt numFmtId="179" formatCode=";;;"/>
    <numFmt numFmtId="180" formatCode="#,##0.00_ ;[Red]\-#,##0.00\ "/>
    <numFmt numFmtId="181" formatCode="0.00_ "/>
  </numFmts>
  <fonts count="46" x14ac:knownFonts="1">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b/>
      <sz val="12"/>
      <color rgb="FFFF0000"/>
      <name val="ＭＳ Ｐゴシック"/>
      <family val="3"/>
      <charset val="128"/>
    </font>
    <font>
      <sz val="11"/>
      <name val="ＭＳ Ｐゴシック"/>
      <family val="3"/>
      <charset val="128"/>
    </font>
    <font>
      <sz val="6"/>
      <name val="游ゴシック"/>
      <family val="3"/>
      <charset val="128"/>
      <scheme val="minor"/>
    </font>
    <font>
      <b/>
      <sz val="16"/>
      <name val="ＭＳ Ｐゴシック"/>
      <family val="3"/>
      <charset val="128"/>
    </font>
    <font>
      <sz val="6"/>
      <name val="ＭＳ Ｐゴシック"/>
      <family val="3"/>
      <charset val="128"/>
    </font>
    <font>
      <sz val="14"/>
      <name val="ＭＳ Ｐゴシック"/>
      <family val="3"/>
      <charset val="128"/>
    </font>
    <font>
      <sz val="11"/>
      <color indexed="8"/>
      <name val="ＭＳ Ｐゴシック"/>
      <family val="3"/>
      <charset val="128"/>
    </font>
    <font>
      <b/>
      <sz val="18"/>
      <name val="ＭＳ Ｐゴシック"/>
      <family val="3"/>
      <charset val="128"/>
    </font>
    <font>
      <sz val="18"/>
      <name val="ＭＳ Ｐゴシック"/>
      <family val="3"/>
      <charset val="128"/>
    </font>
    <font>
      <sz val="12"/>
      <name val="ＭＳ Ｐゴシック"/>
      <family val="3"/>
      <charset val="128"/>
    </font>
    <font>
      <sz val="16"/>
      <name val="ＭＳ Ｐゴシック"/>
      <family val="3"/>
      <charset val="128"/>
    </font>
    <font>
      <b/>
      <sz val="17"/>
      <name val="ＭＳ Ｐゴシック"/>
      <family val="3"/>
      <charset val="128"/>
    </font>
    <font>
      <sz val="20"/>
      <name val="ＭＳ Ｐゴシック"/>
      <family val="3"/>
      <charset val="128"/>
    </font>
    <font>
      <b/>
      <sz val="14"/>
      <name val="ＭＳ Ｐゴシック"/>
      <family val="3"/>
      <charset val="128"/>
    </font>
    <font>
      <b/>
      <sz val="12"/>
      <name val="ＭＳ Ｐゴシック"/>
      <family val="3"/>
      <charset val="128"/>
    </font>
    <font>
      <b/>
      <sz val="11"/>
      <name val="ＭＳ Ｐゴシック"/>
      <family val="3"/>
      <charset val="128"/>
    </font>
    <font>
      <sz val="14"/>
      <color theme="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0"/>
      <name val="ＭＳ Ｐゴシック"/>
      <family val="3"/>
      <charset val="128"/>
    </font>
    <font>
      <b/>
      <sz val="10"/>
      <name val="ＭＳ Ｐゴシック"/>
      <family val="3"/>
      <charset val="128"/>
    </font>
    <font>
      <sz val="10"/>
      <color rgb="FFFF0000"/>
      <name val="ＭＳ Ｐゴシック"/>
      <family val="3"/>
      <charset val="128"/>
    </font>
    <font>
      <sz val="9"/>
      <name val="ＭＳ Ｐゴシック"/>
      <family val="3"/>
      <charset val="128"/>
    </font>
    <font>
      <b/>
      <sz val="9"/>
      <name val="ＭＳ Ｐゴシック"/>
      <family val="3"/>
      <charset val="128"/>
    </font>
    <font>
      <b/>
      <sz val="11"/>
      <color theme="1"/>
      <name val="ＭＳ Ｐゴシック"/>
      <family val="3"/>
      <charset val="128"/>
    </font>
    <font>
      <b/>
      <sz val="11"/>
      <color rgb="FFFF0000"/>
      <name val="ＭＳ Ｐゴシック"/>
      <family val="3"/>
      <charset val="128"/>
    </font>
    <font>
      <b/>
      <sz val="16"/>
      <color theme="1"/>
      <name val="ＭＳ Ｐゴシック"/>
      <family val="3"/>
      <charset val="128"/>
    </font>
    <font>
      <sz val="22"/>
      <color indexed="9"/>
      <name val="HGP創英角ｺﾞｼｯｸUB"/>
      <family val="3"/>
      <charset val="128"/>
    </font>
    <font>
      <sz val="11"/>
      <color theme="1"/>
      <name val="游ゴシック"/>
      <family val="3"/>
      <charset val="128"/>
      <scheme val="minor"/>
    </font>
    <font>
      <sz val="13"/>
      <name val="ＭＳ Ｐゴシック"/>
      <family val="3"/>
      <charset val="128"/>
    </font>
    <font>
      <sz val="11"/>
      <name val="ＭＳ Ｐ明朝"/>
      <family val="1"/>
      <charset val="128"/>
    </font>
    <font>
      <b/>
      <sz val="20"/>
      <name val="ＭＳ Ｐゴシック"/>
      <family val="3"/>
      <charset val="128"/>
    </font>
    <font>
      <b/>
      <sz val="18"/>
      <color rgb="FFFF0000"/>
      <name val="ＭＳ Ｐゴシック"/>
      <family val="3"/>
      <charset val="128"/>
    </font>
    <font>
      <sz val="22"/>
      <name val="ＭＳ Ｐゴシック"/>
      <family val="3"/>
      <charset val="128"/>
    </font>
    <font>
      <sz val="24"/>
      <name val="ＭＳ Ｐゴシック"/>
      <family val="3"/>
      <charset val="128"/>
    </font>
    <font>
      <b/>
      <sz val="30"/>
      <name val="ＭＳ Ｐゴシック"/>
      <family val="3"/>
      <charset val="128"/>
    </font>
    <font>
      <b/>
      <sz val="20"/>
      <color rgb="FFFF0000"/>
      <name val="ＭＳ Ｐゴシック"/>
      <family val="3"/>
      <charset val="128"/>
    </font>
    <font>
      <sz val="9"/>
      <color rgb="FFFF0000"/>
      <name val="ＭＳ Ｐゴシック"/>
      <family val="3"/>
      <charset val="128"/>
    </font>
    <font>
      <sz val="36"/>
      <color indexed="9"/>
      <name val="HGP創英角ｺﾞｼｯｸUB"/>
      <family val="3"/>
      <charset val="128"/>
    </font>
    <font>
      <sz val="36"/>
      <name val="ＭＳ Ｐゴシック"/>
      <family val="3"/>
      <charset val="128"/>
    </font>
  </fonts>
  <fills count="1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rgb="FF66CCFF"/>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CCFFFF"/>
        <bgColor indexed="64"/>
      </patternFill>
    </fill>
    <fill>
      <patternFill patternType="solid">
        <fgColor theme="9" tint="0.59999389629810485"/>
        <bgColor indexed="64"/>
      </patternFill>
    </fill>
    <fill>
      <patternFill patternType="solid">
        <fgColor theme="4" tint="0.79998168889431442"/>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mediumDashDot">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top/>
      <bottom/>
      <diagonal/>
    </border>
    <border>
      <left/>
      <right style="hair">
        <color indexed="64"/>
      </right>
      <top/>
      <bottom/>
      <diagonal/>
    </border>
    <border>
      <left/>
      <right style="medium">
        <color indexed="64"/>
      </right>
      <top style="double">
        <color indexed="64"/>
      </top>
      <bottom/>
      <diagonal/>
    </border>
    <border>
      <left style="medium">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medium">
        <color indexed="64"/>
      </right>
      <top style="double">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64"/>
      </top>
      <bottom style="medium">
        <color indexed="64"/>
      </bottom>
      <diagonal/>
    </border>
    <border>
      <left/>
      <right style="thin">
        <color indexed="64"/>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right style="medium">
        <color indexed="64"/>
      </right>
      <top style="double">
        <color indexed="64"/>
      </top>
      <bottom style="thin">
        <color indexed="64"/>
      </bottom>
      <diagonal/>
    </border>
    <border>
      <left style="medium">
        <color indexed="64"/>
      </left>
      <right/>
      <top style="hair">
        <color indexed="64"/>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0" fillId="0" borderId="0" applyFont="0" applyFill="0" applyBorder="0" applyAlignment="0" applyProtection="0">
      <alignment vertical="center"/>
    </xf>
    <xf numFmtId="0" fontId="12" fillId="4" borderId="5" applyNumberFormat="0" applyFont="0" applyBorder="0" applyAlignment="0" applyProtection="0">
      <alignment horizontal="left" vertical="center" indent="2"/>
      <protection hidden="1"/>
    </xf>
    <xf numFmtId="38" fontId="10" fillId="0" borderId="0" applyFont="0" applyFill="0" applyBorder="0" applyAlignment="0" applyProtection="0">
      <alignment vertical="center"/>
    </xf>
    <xf numFmtId="0" fontId="33" fillId="7" borderId="10" applyBorder="0">
      <alignment horizontal="center" vertical="center"/>
      <protection hidden="1"/>
    </xf>
    <xf numFmtId="0" fontId="34" fillId="0" borderId="0">
      <alignment vertical="center"/>
    </xf>
    <xf numFmtId="38" fontId="5" fillId="8" borderId="10" applyNumberFormat="0" applyFont="0" applyBorder="0" applyAlignment="0" applyProtection="0">
      <alignment vertical="center"/>
      <protection hidden="1"/>
    </xf>
    <xf numFmtId="38" fontId="10" fillId="0" borderId="0" applyFont="0" applyFill="0" applyBorder="0" applyAlignment="0" applyProtection="0">
      <alignment vertical="center"/>
    </xf>
  </cellStyleXfs>
  <cellXfs count="727">
    <xf numFmtId="0" fontId="0" fillId="0" borderId="0" xfId="0">
      <alignment vertical="center"/>
    </xf>
    <xf numFmtId="38" fontId="5" fillId="0" borderId="0" xfId="3" applyFont="1" applyProtection="1">
      <alignment vertical="center"/>
      <protection hidden="1"/>
    </xf>
    <xf numFmtId="38" fontId="5" fillId="0" borderId="0" xfId="3" applyFont="1" applyFill="1" applyBorder="1" applyProtection="1">
      <alignment vertical="center"/>
      <protection hidden="1"/>
    </xf>
    <xf numFmtId="38" fontId="13" fillId="0" borderId="0" xfId="3" applyFont="1" applyFill="1" applyBorder="1" applyProtection="1">
      <alignment vertical="center"/>
      <protection hidden="1"/>
    </xf>
    <xf numFmtId="0" fontId="5" fillId="2" borderId="0" xfId="0" applyFont="1" applyFill="1" applyBorder="1" applyProtection="1">
      <alignment vertical="center"/>
      <protection hidden="1"/>
    </xf>
    <xf numFmtId="0" fontId="5" fillId="2" borderId="0" xfId="0" applyFont="1" applyFill="1" applyBorder="1" applyAlignment="1" applyProtection="1">
      <alignment horizontal="center" vertical="center"/>
      <protection hidden="1"/>
    </xf>
    <xf numFmtId="0" fontId="7" fillId="2" borderId="0" xfId="0" applyFont="1" applyFill="1" applyBorder="1" applyAlignment="1" applyProtection="1">
      <protection hidden="1"/>
    </xf>
    <xf numFmtId="0" fontId="9" fillId="2" borderId="0" xfId="0" applyFont="1" applyFill="1" applyBorder="1" applyProtection="1">
      <alignment vertical="center"/>
      <protection hidden="1"/>
    </xf>
    <xf numFmtId="0" fontId="9" fillId="0" borderId="0" xfId="0" applyFont="1" applyBorder="1" applyAlignment="1" applyProtection="1">
      <alignment horizontal="right" vertical="center" wrapText="1"/>
      <protection hidden="1"/>
    </xf>
    <xf numFmtId="0" fontId="13" fillId="0" borderId="0" xfId="0" applyFont="1" applyBorder="1" applyProtection="1">
      <alignment vertical="center"/>
      <protection hidden="1"/>
    </xf>
    <xf numFmtId="0" fontId="13" fillId="2" borderId="0" xfId="0" applyFont="1" applyFill="1" applyBorder="1" applyProtection="1">
      <alignment vertical="center"/>
      <protection hidden="1"/>
    </xf>
    <xf numFmtId="0" fontId="2" fillId="0" borderId="0" xfId="0" applyFont="1" applyBorder="1">
      <alignment vertical="center"/>
    </xf>
    <xf numFmtId="0" fontId="2" fillId="0" borderId="1"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1" fillId="0" borderId="0" xfId="0" applyFont="1" applyFill="1" applyBorder="1">
      <alignment vertical="center"/>
    </xf>
    <xf numFmtId="0" fontId="2" fillId="0" borderId="1" xfId="0" applyFont="1" applyFill="1" applyBorder="1" applyAlignment="1">
      <alignment horizontal="center" vertical="center"/>
    </xf>
    <xf numFmtId="0" fontId="21" fillId="0" borderId="0" xfId="0" applyFont="1" applyBorder="1">
      <alignment vertical="center"/>
    </xf>
    <xf numFmtId="0" fontId="18" fillId="2" borderId="0" xfId="0" applyFont="1" applyFill="1" applyBorder="1" applyAlignment="1" applyProtection="1">
      <protection hidden="1"/>
    </xf>
    <xf numFmtId="0" fontId="13" fillId="0" borderId="0" xfId="0" applyFont="1" applyBorder="1" applyAlignment="1" applyProtection="1">
      <alignment horizontal="right" vertical="center" wrapText="1"/>
      <protection hidden="1"/>
    </xf>
    <xf numFmtId="0" fontId="24"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25" fillId="2" borderId="0" xfId="0" applyFont="1" applyFill="1" applyBorder="1" applyProtection="1">
      <alignment vertical="center"/>
      <protection hidden="1"/>
    </xf>
    <xf numFmtId="0" fontId="2" fillId="0" borderId="27" xfId="0" applyFont="1" applyBorder="1">
      <alignment vertical="center"/>
    </xf>
    <xf numFmtId="0" fontId="21" fillId="0" borderId="27" xfId="0" applyFont="1" applyBorder="1">
      <alignment vertical="center"/>
    </xf>
    <xf numFmtId="0" fontId="13" fillId="0" borderId="1" xfId="0" applyFont="1" applyBorder="1" applyAlignment="1" applyProtection="1">
      <alignment horizontal="center" vertical="center"/>
      <protection hidden="1"/>
    </xf>
    <xf numFmtId="38" fontId="25" fillId="0" borderId="0" xfId="3" applyFont="1" applyBorder="1" applyProtection="1">
      <alignment vertical="center"/>
      <protection hidden="1"/>
    </xf>
    <xf numFmtId="0" fontId="25" fillId="0" borderId="0" xfId="0" applyFont="1" applyBorder="1" applyProtection="1">
      <alignment vertical="center"/>
      <protection hidden="1"/>
    </xf>
    <xf numFmtId="0" fontId="26" fillId="2" borderId="0" xfId="0" applyFont="1" applyFill="1" applyBorder="1" applyAlignment="1" applyProtection="1">
      <protection hidden="1"/>
    </xf>
    <xf numFmtId="0" fontId="2" fillId="0" borderId="0" xfId="0" applyFont="1" applyBorder="1" applyAlignment="1">
      <alignment vertical="center"/>
    </xf>
    <xf numFmtId="0" fontId="23" fillId="0" borderId="0" xfId="0" applyFont="1" applyFill="1" applyBorder="1" applyAlignment="1">
      <alignment vertical="center"/>
    </xf>
    <xf numFmtId="0" fontId="26" fillId="2" borderId="0" xfId="0" applyFont="1" applyFill="1" applyBorder="1" applyAlignment="1" applyProtection="1">
      <alignment vertical="center"/>
      <protection hidden="1"/>
    </xf>
    <xf numFmtId="0" fontId="13" fillId="0" borderId="26" xfId="0" applyFont="1" applyBorder="1" applyAlignment="1" applyProtection="1">
      <alignment horizontal="center" vertical="center"/>
      <protection hidden="1"/>
    </xf>
    <xf numFmtId="0" fontId="27" fillId="0" borderId="0" xfId="0" applyFont="1" applyBorder="1" applyAlignment="1" applyProtection="1">
      <alignment vertical="center"/>
      <protection hidden="1"/>
    </xf>
    <xf numFmtId="0" fontId="30" fillId="0" borderId="0" xfId="0" applyFont="1" applyBorder="1">
      <alignment vertical="center"/>
    </xf>
    <xf numFmtId="0" fontId="31" fillId="0" borderId="0" xfId="0" applyFont="1" applyBorder="1">
      <alignment vertical="center"/>
    </xf>
    <xf numFmtId="0" fontId="22" fillId="0" borderId="0" xfId="0" applyFont="1" applyBorder="1">
      <alignment vertical="center"/>
    </xf>
    <xf numFmtId="0" fontId="23" fillId="0" borderId="0" xfId="0" applyFont="1" applyBorder="1" applyAlignment="1">
      <alignment vertical="center"/>
    </xf>
    <xf numFmtId="0" fontId="23" fillId="0" borderId="27" xfId="0" applyFont="1" applyBorder="1">
      <alignment vertical="center"/>
    </xf>
    <xf numFmtId="0" fontId="29" fillId="2" borderId="0" xfId="0" applyFont="1" applyFill="1" applyBorder="1" applyAlignment="1" applyProtection="1">
      <alignment vertical="center"/>
      <protection hidden="1"/>
    </xf>
    <xf numFmtId="0" fontId="28" fillId="0" borderId="0" xfId="0" applyFont="1" applyBorder="1" applyAlignment="1" applyProtection="1">
      <alignment vertical="center"/>
      <protection hidden="1"/>
    </xf>
    <xf numFmtId="0" fontId="28" fillId="2" borderId="0" xfId="0" applyFont="1" applyFill="1" applyBorder="1" applyAlignment="1" applyProtection="1">
      <alignment vertical="center"/>
      <protection hidden="1"/>
    </xf>
    <xf numFmtId="0" fontId="28" fillId="0" borderId="12" xfId="0" applyFont="1" applyBorder="1" applyAlignment="1" applyProtection="1">
      <alignment horizontal="center" vertical="center"/>
      <protection hidden="1"/>
    </xf>
    <xf numFmtId="0" fontId="13" fillId="0" borderId="0" xfId="7" applyFont="1" applyProtection="1">
      <alignment vertical="center"/>
      <protection hidden="1"/>
    </xf>
    <xf numFmtId="0" fontId="13" fillId="2" borderId="0" xfId="7" applyFont="1" applyFill="1" applyAlignment="1" applyProtection="1">
      <alignment horizontal="right" vertical="center"/>
      <protection hidden="1"/>
    </xf>
    <xf numFmtId="38" fontId="13" fillId="0" borderId="0" xfId="3" applyFont="1" applyProtection="1">
      <alignment vertical="center"/>
      <protection hidden="1"/>
    </xf>
    <xf numFmtId="0" fontId="13" fillId="0" borderId="0" xfId="7" applyFont="1" applyAlignment="1" applyProtection="1">
      <alignment horizontal="center" vertical="center"/>
      <protection hidden="1"/>
    </xf>
    <xf numFmtId="0" fontId="14" fillId="2" borderId="0" xfId="7" applyFont="1" applyFill="1" applyProtection="1">
      <alignment vertical="center"/>
      <protection hidden="1"/>
    </xf>
    <xf numFmtId="0" fontId="5" fillId="2" borderId="0" xfId="7" applyFont="1" applyFill="1" applyProtection="1">
      <alignment vertical="center"/>
      <protection hidden="1"/>
    </xf>
    <xf numFmtId="0" fontId="5" fillId="2" borderId="0" xfId="7" applyFont="1" applyFill="1" applyAlignment="1" applyProtection="1">
      <alignment horizontal="center" vertical="center"/>
      <protection hidden="1"/>
    </xf>
    <xf numFmtId="0" fontId="5" fillId="0" borderId="0" xfId="7" applyFont="1" applyProtection="1">
      <alignment vertical="center"/>
      <protection hidden="1"/>
    </xf>
    <xf numFmtId="0" fontId="36" fillId="0" borderId="0" xfId="7" applyFont="1" applyAlignment="1" applyProtection="1">
      <alignment horizontal="left" vertical="center"/>
      <protection hidden="1"/>
    </xf>
    <xf numFmtId="0" fontId="36" fillId="0" borderId="0" xfId="7" applyFont="1" applyProtection="1">
      <alignment vertical="center"/>
      <protection hidden="1"/>
    </xf>
    <xf numFmtId="0" fontId="25" fillId="0" borderId="0" xfId="7" applyFont="1" applyAlignment="1" applyProtection="1">
      <alignment horizontal="right" vertical="center"/>
      <protection hidden="1"/>
    </xf>
    <xf numFmtId="0" fontId="11" fillId="2" borderId="0" xfId="7" applyFont="1" applyFill="1" applyAlignment="1" applyProtection="1">
      <alignment horizontal="center"/>
      <protection hidden="1"/>
    </xf>
    <xf numFmtId="0" fontId="14" fillId="0" borderId="0" xfId="7" applyFont="1" applyProtection="1">
      <alignment vertical="center"/>
      <protection hidden="1"/>
    </xf>
    <xf numFmtId="0" fontId="14" fillId="2" borderId="0" xfId="7" applyFont="1" applyFill="1" applyAlignment="1" applyProtection="1">
      <alignment horizontal="right" vertical="center"/>
      <protection hidden="1"/>
    </xf>
    <xf numFmtId="0" fontId="5" fillId="2" borderId="0" xfId="7" applyFont="1" applyFill="1" applyAlignment="1" applyProtection="1">
      <alignment vertical="center" wrapText="1"/>
      <protection hidden="1"/>
    </xf>
    <xf numFmtId="0" fontId="5" fillId="2" borderId="0" xfId="7" applyFont="1" applyFill="1" applyAlignment="1" applyProtection="1">
      <alignment horizontal="right" vertical="center"/>
      <protection hidden="1"/>
    </xf>
    <xf numFmtId="0" fontId="5" fillId="0" borderId="0" xfId="7" applyFont="1" applyAlignment="1" applyProtection="1">
      <alignment vertical="center" wrapText="1"/>
      <protection hidden="1"/>
    </xf>
    <xf numFmtId="0" fontId="37" fillId="2" borderId="0" xfId="7" applyFont="1" applyFill="1" applyProtection="1">
      <alignment vertical="center"/>
      <protection hidden="1"/>
    </xf>
    <xf numFmtId="0" fontId="17" fillId="2" borderId="0" xfId="7" applyFont="1" applyFill="1" applyAlignment="1" applyProtection="1">
      <protection hidden="1"/>
    </xf>
    <xf numFmtId="0" fontId="5" fillId="0" borderId="10" xfId="7" applyFont="1" applyBorder="1" applyProtection="1">
      <alignment vertical="center"/>
      <protection hidden="1"/>
    </xf>
    <xf numFmtId="0" fontId="5" fillId="0" borderId="1" xfId="7" applyFont="1" applyBorder="1" applyProtection="1">
      <alignment vertical="center"/>
      <protection hidden="1"/>
    </xf>
    <xf numFmtId="0" fontId="9" fillId="0" borderId="98" xfId="7" applyFont="1" applyBorder="1" applyAlignment="1" applyProtection="1">
      <alignment vertical="center" shrinkToFit="1"/>
      <protection hidden="1"/>
    </xf>
    <xf numFmtId="0" fontId="5" fillId="0" borderId="0" xfId="7" applyFont="1" applyProtection="1">
      <alignment vertical="center"/>
      <protection locked="0"/>
    </xf>
    <xf numFmtId="0" fontId="5" fillId="0" borderId="10" xfId="7" applyFont="1" applyBorder="1" applyProtection="1">
      <alignment vertical="center"/>
      <protection locked="0"/>
    </xf>
    <xf numFmtId="0" fontId="5" fillId="0" borderId="1" xfId="7" applyFont="1" applyBorder="1" applyProtection="1">
      <alignment vertical="center"/>
      <protection locked="0"/>
    </xf>
    <xf numFmtId="0" fontId="9" fillId="0" borderId="75" xfId="7" applyFont="1" applyBorder="1" applyAlignment="1" applyProtection="1">
      <alignment vertical="center" shrinkToFit="1"/>
      <protection hidden="1"/>
    </xf>
    <xf numFmtId="0" fontId="9" fillId="0" borderId="99" xfId="7" applyFont="1" applyBorder="1" applyAlignment="1" applyProtection="1">
      <alignment vertical="center" shrinkToFit="1"/>
      <protection hidden="1"/>
    </xf>
    <xf numFmtId="0" fontId="9" fillId="0" borderId="100" xfId="7" applyFont="1" applyBorder="1" applyAlignment="1" applyProtection="1">
      <alignment vertical="center" shrinkToFit="1"/>
      <protection hidden="1"/>
    </xf>
    <xf numFmtId="0" fontId="9" fillId="0" borderId="69" xfId="7" applyFont="1" applyBorder="1" applyAlignment="1" applyProtection="1">
      <alignment vertical="center" shrinkToFit="1"/>
      <protection hidden="1"/>
    </xf>
    <xf numFmtId="0" fontId="9" fillId="0" borderId="111" xfId="7" applyFont="1" applyBorder="1" applyAlignment="1" applyProtection="1">
      <alignment vertical="center" shrinkToFit="1"/>
      <protection hidden="1"/>
    </xf>
    <xf numFmtId="0" fontId="9" fillId="0" borderId="0" xfId="7" applyFont="1" applyAlignment="1" applyProtection="1">
      <alignment horizontal="center" vertical="center"/>
      <protection hidden="1"/>
    </xf>
    <xf numFmtId="0" fontId="9" fillId="0" borderId="0" xfId="7" applyFont="1" applyProtection="1">
      <alignment vertical="center"/>
      <protection hidden="1"/>
    </xf>
    <xf numFmtId="0" fontId="9" fillId="0" borderId="59" xfId="7" applyFont="1" applyBorder="1" applyAlignment="1" applyProtection="1">
      <alignment vertical="center" shrinkToFit="1"/>
      <protection hidden="1"/>
    </xf>
    <xf numFmtId="0" fontId="9" fillId="0" borderId="25" xfId="7" applyFont="1" applyBorder="1" applyAlignment="1" applyProtection="1">
      <alignment horizontal="center" vertical="center"/>
      <protection hidden="1"/>
    </xf>
    <xf numFmtId="0" fontId="9" fillId="0" borderId="112" xfId="7" applyFont="1" applyBorder="1" applyAlignment="1" applyProtection="1">
      <alignment horizontal="center" vertical="center"/>
      <protection hidden="1"/>
    </xf>
    <xf numFmtId="0" fontId="9" fillId="0" borderId="116" xfId="7" applyFont="1" applyBorder="1" applyAlignment="1" applyProtection="1">
      <alignment vertical="center" shrinkToFit="1"/>
      <protection hidden="1"/>
    </xf>
    <xf numFmtId="0" fontId="9" fillId="0" borderId="115" xfId="7" applyFont="1" applyBorder="1" applyAlignment="1" applyProtection="1">
      <alignment horizontal="center" vertical="center"/>
      <protection hidden="1"/>
    </xf>
    <xf numFmtId="0" fontId="9" fillId="0" borderId="119" xfId="7" applyFont="1" applyBorder="1" applyAlignment="1" applyProtection="1">
      <alignment horizontal="center" vertical="center"/>
      <protection hidden="1"/>
    </xf>
    <xf numFmtId="0" fontId="9" fillId="0" borderId="16" xfId="7" applyFont="1" applyBorder="1" applyAlignment="1" applyProtection="1">
      <alignment vertical="center" shrinkToFit="1"/>
      <protection hidden="1"/>
    </xf>
    <xf numFmtId="0" fontId="9" fillId="0" borderId="15" xfId="7" applyFont="1" applyBorder="1" applyAlignment="1" applyProtection="1">
      <alignment horizontal="center" vertical="center"/>
      <protection hidden="1"/>
    </xf>
    <xf numFmtId="0" fontId="9" fillId="0" borderId="120" xfId="7" applyFont="1" applyBorder="1" applyAlignment="1" applyProtection="1">
      <alignment horizontal="center" vertical="center"/>
      <protection hidden="1"/>
    </xf>
    <xf numFmtId="0" fontId="9" fillId="0" borderId="21" xfId="7" applyFont="1" applyBorder="1" applyAlignment="1" applyProtection="1">
      <alignment vertical="center" shrinkToFit="1"/>
      <protection hidden="1"/>
    </xf>
    <xf numFmtId="0" fontId="9" fillId="0" borderId="23" xfId="7" applyFont="1" applyBorder="1" applyAlignment="1" applyProtection="1">
      <alignment horizontal="center" vertical="center"/>
      <protection hidden="1"/>
    </xf>
    <xf numFmtId="0" fontId="9" fillId="0" borderId="118" xfId="7" applyFont="1" applyBorder="1" applyAlignment="1" applyProtection="1">
      <alignment horizontal="center" vertical="center"/>
      <protection hidden="1"/>
    </xf>
    <xf numFmtId="0" fontId="9" fillId="0" borderId="123" xfId="7" applyFont="1" applyBorder="1" applyAlignment="1" applyProtection="1">
      <alignment horizontal="center" vertical="center"/>
      <protection hidden="1"/>
    </xf>
    <xf numFmtId="38" fontId="9" fillId="0" borderId="84" xfId="7" applyNumberFormat="1" applyFont="1" applyBorder="1" applyProtection="1">
      <alignment vertical="center"/>
      <protection hidden="1"/>
    </xf>
    <xf numFmtId="3" fontId="9" fillId="0" borderId="0" xfId="7" applyNumberFormat="1" applyFont="1" applyAlignment="1" applyProtection="1">
      <alignment horizontal="right" vertical="center"/>
      <protection hidden="1"/>
    </xf>
    <xf numFmtId="3" fontId="5" fillId="0" borderId="0" xfId="7" applyNumberFormat="1" applyFont="1" applyAlignment="1" applyProtection="1">
      <alignment horizontal="center" vertical="center"/>
      <protection hidden="1"/>
    </xf>
    <xf numFmtId="0" fontId="13" fillId="2" borderId="0" xfId="7" applyFont="1" applyFill="1" applyAlignment="1" applyProtection="1">
      <alignment horizontal="left" vertical="center"/>
      <protection hidden="1"/>
    </xf>
    <xf numFmtId="38" fontId="5" fillId="0" borderId="0" xfId="7" applyNumberFormat="1" applyFont="1" applyProtection="1">
      <alignment vertical="center"/>
      <protection hidden="1"/>
    </xf>
    <xf numFmtId="179" fontId="5" fillId="0" borderId="0" xfId="7" applyNumberFormat="1" applyFont="1" applyProtection="1">
      <alignment vertical="center"/>
      <protection hidden="1"/>
    </xf>
    <xf numFmtId="0" fontId="11" fillId="2" borderId="0" xfId="7" applyFont="1" applyFill="1" applyProtection="1">
      <alignment vertical="center"/>
      <protection hidden="1"/>
    </xf>
    <xf numFmtId="0" fontId="2" fillId="0" borderId="0" xfId="0" applyFont="1" applyBorder="1" applyAlignment="1">
      <alignment horizontal="right" vertical="center"/>
    </xf>
    <xf numFmtId="0" fontId="21" fillId="5" borderId="0" xfId="0" applyFont="1" applyFill="1" applyBorder="1">
      <alignment vertical="center"/>
    </xf>
    <xf numFmtId="0" fontId="20"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14" fillId="2" borderId="0" xfId="7" applyFont="1" applyFill="1" applyAlignment="1" applyProtection="1">
      <alignment vertical="top"/>
      <protection hidden="1"/>
    </xf>
    <xf numFmtId="0" fontId="11" fillId="0" borderId="0" xfId="7" applyFont="1" applyAlignment="1" applyProtection="1">
      <alignment horizontal="center"/>
      <protection hidden="1"/>
    </xf>
    <xf numFmtId="0" fontId="5" fillId="0" borderId="0" xfId="7" applyFont="1" applyAlignment="1" applyProtection="1">
      <alignment horizontal="right" vertical="center"/>
      <protection hidden="1"/>
    </xf>
    <xf numFmtId="0" fontId="9" fillId="0" borderId="0" xfId="7" applyFont="1" applyAlignment="1" applyProtection="1">
      <alignment horizontal="center" vertical="center"/>
      <protection locked="0"/>
    </xf>
    <xf numFmtId="0" fontId="16" fillId="2" borderId="0" xfId="7" applyFont="1" applyFill="1" applyAlignment="1" applyProtection="1">
      <alignment horizontal="center" vertical="center"/>
      <protection hidden="1"/>
    </xf>
    <xf numFmtId="0" fontId="16" fillId="2" borderId="0" xfId="7" applyFont="1" applyFill="1" applyProtection="1">
      <alignment vertical="center"/>
      <protection hidden="1"/>
    </xf>
    <xf numFmtId="0" fontId="42" fillId="2" borderId="0" xfId="7" applyFont="1" applyFill="1" applyProtection="1">
      <alignment vertical="center"/>
      <protection hidden="1"/>
    </xf>
    <xf numFmtId="0" fontId="19" fillId="2" borderId="0" xfId="7" applyFont="1" applyFill="1" applyProtection="1">
      <alignment vertical="center"/>
      <protection hidden="1"/>
    </xf>
    <xf numFmtId="0" fontId="25" fillId="2" borderId="0" xfId="7" applyFont="1" applyFill="1" applyProtection="1">
      <alignment vertical="center"/>
      <protection hidden="1"/>
    </xf>
    <xf numFmtId="38" fontId="39" fillId="2" borderId="55" xfId="9" applyFont="1" applyFill="1" applyBorder="1" applyAlignment="1" applyProtection="1">
      <alignment horizontal="center" vertical="center" shrinkToFit="1"/>
      <protection hidden="1"/>
    </xf>
    <xf numFmtId="0" fontId="5" fillId="2" borderId="0" xfId="7" applyFont="1" applyFill="1" applyProtection="1">
      <alignment vertical="center"/>
      <protection locked="0"/>
    </xf>
    <xf numFmtId="38" fontId="39" fillId="2" borderId="114" xfId="9" applyFont="1" applyFill="1" applyBorder="1" applyAlignment="1" applyProtection="1">
      <alignment horizontal="center" vertical="center" shrinkToFit="1"/>
      <protection hidden="1"/>
    </xf>
    <xf numFmtId="0" fontId="9" fillId="2" borderId="0" xfId="7" applyFont="1" applyFill="1" applyAlignment="1" applyProtection="1">
      <alignment horizontal="center" vertical="center"/>
      <protection hidden="1"/>
    </xf>
    <xf numFmtId="38" fontId="9" fillId="2" borderId="0" xfId="9" applyFont="1" applyFill="1" applyBorder="1" applyAlignment="1" applyProtection="1">
      <alignment horizontal="right" vertical="center"/>
      <protection hidden="1"/>
    </xf>
    <xf numFmtId="38" fontId="39" fillId="2" borderId="68" xfId="9" applyFont="1" applyFill="1" applyBorder="1" applyAlignment="1" applyProtection="1">
      <alignment horizontal="center" vertical="center" shrinkToFit="1"/>
      <protection hidden="1"/>
    </xf>
    <xf numFmtId="3" fontId="5" fillId="2" borderId="0" xfId="7" applyNumberFormat="1" applyFont="1" applyFill="1" applyAlignment="1" applyProtection="1">
      <alignment vertical="center" shrinkToFit="1"/>
      <protection hidden="1"/>
    </xf>
    <xf numFmtId="0" fontId="9" fillId="0" borderId="64" xfId="7" applyFont="1" applyBorder="1" applyAlignment="1" applyProtection="1">
      <alignment vertical="center" shrinkToFit="1"/>
      <protection hidden="1"/>
    </xf>
    <xf numFmtId="0" fontId="9" fillId="0" borderId="110" xfId="7" applyFont="1" applyBorder="1" applyAlignment="1" applyProtection="1">
      <alignment vertical="center" shrinkToFit="1"/>
      <protection hidden="1"/>
    </xf>
    <xf numFmtId="0" fontId="9" fillId="0" borderId="103" xfId="7" applyFont="1" applyBorder="1" applyAlignment="1" applyProtection="1">
      <alignment horizontal="center" vertical="center"/>
      <protection hidden="1"/>
    </xf>
    <xf numFmtId="0" fontId="9" fillId="0" borderId="35" xfId="7" applyFont="1" applyBorder="1" applyAlignment="1" applyProtection="1">
      <alignment horizontal="center" vertical="center"/>
      <protection hidden="1"/>
    </xf>
    <xf numFmtId="0" fontId="9" fillId="0" borderId="84" xfId="7" applyFont="1" applyBorder="1" applyAlignment="1" applyProtection="1">
      <alignment horizontal="center" vertical="center"/>
      <protection hidden="1"/>
    </xf>
    <xf numFmtId="0" fontId="14" fillId="0" borderId="0" xfId="7" applyFont="1" applyAlignment="1" applyProtection="1">
      <alignment horizontal="center" vertical="center"/>
      <protection hidden="1"/>
    </xf>
    <xf numFmtId="38" fontId="16" fillId="0" borderId="0" xfId="9" applyFont="1" applyFill="1" applyBorder="1" applyAlignment="1" applyProtection="1">
      <alignment horizontal="center" vertical="center" shrinkToFit="1"/>
      <protection hidden="1"/>
    </xf>
    <xf numFmtId="0" fontId="5" fillId="2" borderId="0" xfId="7" applyFont="1" applyFill="1" applyAlignment="1" applyProtection="1">
      <alignment horizontal="left" vertical="center"/>
      <protection hidden="1"/>
    </xf>
    <xf numFmtId="0" fontId="11" fillId="2" borderId="0" xfId="7" applyFont="1" applyFill="1" applyAlignment="1" applyProtection="1">
      <alignment horizontal="center" vertical="top"/>
      <protection hidden="1"/>
    </xf>
    <xf numFmtId="0" fontId="5" fillId="2" borderId="0" xfId="7" applyFont="1" applyFill="1" applyAlignment="1" applyProtection="1">
      <alignment vertical="top"/>
      <protection hidden="1"/>
    </xf>
    <xf numFmtId="0" fontId="14" fillId="2" borderId="0" xfId="7" applyFont="1" applyFill="1" applyAlignment="1" applyProtection="1">
      <alignment horizontal="right" vertical="top"/>
      <protection hidden="1"/>
    </xf>
    <xf numFmtId="0" fontId="5" fillId="0" borderId="0" xfId="7" applyFont="1" applyAlignment="1" applyProtection="1">
      <alignment vertical="top"/>
      <protection hidden="1"/>
    </xf>
    <xf numFmtId="0" fontId="37" fillId="0" borderId="0" xfId="7" applyFont="1" applyAlignment="1" applyProtection="1">
      <alignment horizontal="center" vertical="center"/>
      <protection hidden="1"/>
    </xf>
    <xf numFmtId="0" fontId="13" fillId="0" borderId="0" xfId="7" applyFont="1" applyAlignment="1" applyProtection="1">
      <alignment horizontal="right" vertical="center"/>
      <protection hidden="1"/>
    </xf>
    <xf numFmtId="0" fontId="11" fillId="2" borderId="0" xfId="7" applyFont="1" applyFill="1" applyAlignment="1" applyProtection="1">
      <alignment horizontal="center" vertical="center" wrapText="1"/>
      <protection hidden="1"/>
    </xf>
    <xf numFmtId="0" fontId="11" fillId="2" borderId="0" xfId="7" applyFont="1" applyFill="1" applyAlignment="1" applyProtection="1">
      <alignment horizontal="center" vertical="center"/>
      <protection hidden="1"/>
    </xf>
    <xf numFmtId="0" fontId="9" fillId="0" borderId="8" xfId="7" applyFont="1" applyBorder="1" applyAlignment="1" applyProtection="1">
      <alignment vertical="center" shrinkToFit="1"/>
      <protection hidden="1"/>
    </xf>
    <xf numFmtId="0" fontId="9" fillId="0" borderId="7" xfId="7" applyFont="1" applyBorder="1" applyAlignment="1" applyProtection="1">
      <alignment horizontal="center" vertical="center"/>
      <protection hidden="1"/>
    </xf>
    <xf numFmtId="0" fontId="9" fillId="0" borderId="149" xfId="7" applyFont="1" applyBorder="1" applyAlignment="1" applyProtection="1">
      <alignment horizontal="center" vertical="center"/>
      <protection hidden="1"/>
    </xf>
    <xf numFmtId="0" fontId="9" fillId="0" borderId="89" xfId="7" applyFont="1" applyBorder="1" applyAlignment="1" applyProtection="1">
      <alignment horizontal="center" vertical="center"/>
      <protection hidden="1"/>
    </xf>
    <xf numFmtId="38" fontId="16" fillId="0" borderId="0" xfId="4" applyNumberFormat="1" applyFont="1" applyFill="1" applyBorder="1" applyAlignment="1" applyProtection="1">
      <alignment vertical="center"/>
      <protection hidden="1"/>
    </xf>
    <xf numFmtId="38" fontId="5" fillId="0" borderId="0" xfId="4" applyNumberFormat="1" applyFont="1" applyFill="1" applyBorder="1" applyAlignment="1" applyProtection="1">
      <alignment vertical="center"/>
      <protection hidden="1"/>
    </xf>
    <xf numFmtId="38" fontId="5" fillId="0" borderId="0" xfId="8" applyFont="1" applyFill="1" applyBorder="1" applyProtection="1">
      <alignment vertical="center"/>
      <protection hidden="1"/>
    </xf>
    <xf numFmtId="0" fontId="37" fillId="2" borderId="0" xfId="7" applyFont="1" applyFill="1" applyAlignment="1" applyProtection="1">
      <alignment vertical="top"/>
      <protection hidden="1"/>
    </xf>
    <xf numFmtId="0" fontId="5" fillId="2" borderId="24" xfId="7" applyFont="1" applyFill="1" applyBorder="1" applyProtection="1">
      <alignment vertical="center"/>
      <protection hidden="1"/>
    </xf>
    <xf numFmtId="0" fontId="21" fillId="0" borderId="0" xfId="0" applyFont="1" applyBorder="1" applyAlignment="1">
      <alignment vertical="center"/>
    </xf>
    <xf numFmtId="0" fontId="14" fillId="5" borderId="46" xfId="8" applyNumberFormat="1" applyFont="1" applyFill="1" applyBorder="1" applyAlignment="1" applyProtection="1">
      <alignment horizontal="center" vertical="center"/>
      <protection hidden="1"/>
    </xf>
    <xf numFmtId="38" fontId="5" fillId="5" borderId="10" xfId="4" applyNumberFormat="1" applyFont="1" applyFill="1" applyBorder="1" applyAlignment="1" applyProtection="1">
      <alignment vertical="center"/>
      <protection hidden="1"/>
    </xf>
    <xf numFmtId="38" fontId="5" fillId="5" borderId="12" xfId="4" applyNumberFormat="1" applyFont="1" applyFill="1" applyBorder="1" applyAlignment="1" applyProtection="1">
      <alignment vertical="center"/>
      <protection hidden="1"/>
    </xf>
    <xf numFmtId="0" fontId="14" fillId="5" borderId="10" xfId="7" applyFont="1" applyFill="1" applyBorder="1" applyProtection="1">
      <alignment vertical="center"/>
      <protection hidden="1"/>
    </xf>
    <xf numFmtId="0" fontId="16" fillId="5" borderId="11" xfId="7" applyFont="1" applyFill="1" applyBorder="1" applyProtection="1">
      <alignment vertical="center"/>
      <protection hidden="1"/>
    </xf>
    <xf numFmtId="0" fontId="5" fillId="5" borderId="11" xfId="7" applyFont="1" applyFill="1" applyBorder="1" applyProtection="1">
      <alignment vertical="center"/>
      <protection hidden="1"/>
    </xf>
    <xf numFmtId="0" fontId="13" fillId="5" borderId="11" xfId="7" applyFont="1" applyFill="1" applyBorder="1" applyAlignment="1" applyProtection="1">
      <alignment horizontal="right" vertical="center"/>
      <protection hidden="1"/>
    </xf>
    <xf numFmtId="0" fontId="45" fillId="0" borderId="0" xfId="7" applyFont="1" applyProtection="1">
      <alignment vertical="center"/>
      <protection hidden="1"/>
    </xf>
    <xf numFmtId="38" fontId="5" fillId="9" borderId="12" xfId="8" applyFont="1" applyFill="1" applyBorder="1" applyProtection="1">
      <alignment vertical="center"/>
      <protection hidden="1"/>
    </xf>
    <xf numFmtId="38" fontId="5" fillId="9" borderId="10" xfId="8" applyFont="1" applyFill="1" applyBorder="1" applyProtection="1">
      <alignment vertical="center"/>
      <protection hidden="1"/>
    </xf>
    <xf numFmtId="0" fontId="2" fillId="9" borderId="0" xfId="0" applyFont="1" applyFill="1" applyBorder="1">
      <alignment vertical="center"/>
    </xf>
    <xf numFmtId="38" fontId="18" fillId="9" borderId="20" xfId="1" applyFont="1" applyFill="1" applyBorder="1" applyAlignment="1" applyProtection="1">
      <alignment horizontal="right" vertical="center"/>
      <protection hidden="1"/>
    </xf>
    <xf numFmtId="38" fontId="18" fillId="9" borderId="10" xfId="1" applyFont="1" applyFill="1" applyBorder="1" applyAlignment="1" applyProtection="1">
      <alignment horizontal="right" vertical="center"/>
      <protection hidden="1"/>
    </xf>
    <xf numFmtId="38" fontId="18" fillId="9" borderId="10" xfId="0" applyNumberFormat="1" applyFont="1" applyFill="1" applyBorder="1" applyAlignment="1" applyProtection="1">
      <alignment horizontal="right" vertical="center"/>
      <protection hidden="1"/>
    </xf>
    <xf numFmtId="0" fontId="13" fillId="0" borderId="0" xfId="7" applyFont="1" applyAlignment="1" applyProtection="1">
      <alignment horizontal="center" vertical="center"/>
      <protection hidden="1"/>
    </xf>
    <xf numFmtId="0" fontId="9" fillId="0" borderId="89" xfId="7" applyFont="1" applyBorder="1" applyAlignment="1" applyProtection="1">
      <alignment horizontal="center" vertical="center"/>
      <protection hidden="1"/>
    </xf>
    <xf numFmtId="0" fontId="0" fillId="0" borderId="0" xfId="0" applyAlignment="1">
      <alignment vertical="center" wrapText="1"/>
    </xf>
    <xf numFmtId="0" fontId="23" fillId="0" borderId="24" xfId="0" applyFont="1" applyFill="1" applyBorder="1" applyAlignment="1">
      <alignment vertical="center"/>
    </xf>
    <xf numFmtId="0" fontId="21" fillId="5" borderId="1" xfId="0" applyFont="1" applyFill="1" applyBorder="1" applyAlignment="1" applyProtection="1">
      <alignment vertical="center"/>
      <protection locked="0"/>
    </xf>
    <xf numFmtId="0" fontId="21" fillId="5" borderId="1" xfId="0" applyFont="1" applyFill="1" applyBorder="1" applyAlignment="1" applyProtection="1">
      <alignment horizontal="center" vertical="center"/>
      <protection locked="0"/>
    </xf>
    <xf numFmtId="38" fontId="32" fillId="9" borderId="32" xfId="0" applyNumberFormat="1" applyFont="1" applyFill="1" applyBorder="1" applyAlignment="1">
      <alignment horizontal="right" vertical="center"/>
    </xf>
    <xf numFmtId="0" fontId="32" fillId="9" borderId="33" xfId="0" applyFont="1" applyFill="1" applyBorder="1" applyAlignment="1">
      <alignment horizontal="right" vertical="center"/>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32" fillId="0" borderId="28" xfId="0" applyFont="1" applyFill="1" applyBorder="1" applyAlignment="1">
      <alignment horizontal="center" vertical="center"/>
    </xf>
    <xf numFmtId="0" fontId="32" fillId="0" borderId="29"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31" xfId="0" applyFont="1" applyFill="1" applyBorder="1" applyAlignment="1">
      <alignment horizontal="center" vertical="center"/>
    </xf>
    <xf numFmtId="0" fontId="32" fillId="0" borderId="0" xfId="0" applyFont="1" applyBorder="1" applyAlignment="1">
      <alignment horizontal="center" vertical="center"/>
    </xf>
    <xf numFmtId="0" fontId="5" fillId="10" borderId="1" xfId="4" applyFont="1" applyFill="1" applyBorder="1" applyAlignment="1" applyProtection="1">
      <alignment horizontal="left" vertical="center" wrapText="1"/>
      <protection hidden="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5" fillId="10" borderId="153" xfId="4" applyFont="1" applyFill="1" applyBorder="1" applyAlignment="1" applyProtection="1">
      <alignment horizontal="left" vertical="center" wrapText="1"/>
      <protection hidden="1"/>
    </xf>
    <xf numFmtId="0" fontId="21" fillId="0" borderId="0" xfId="0" applyFont="1" applyBorder="1" applyAlignment="1">
      <alignment horizontal="right" vertical="center"/>
    </xf>
    <xf numFmtId="0" fontId="5" fillId="10" borderId="152" xfId="4" applyFont="1" applyFill="1" applyBorder="1" applyAlignment="1" applyProtection="1">
      <alignment horizontal="left" vertical="center" wrapText="1"/>
      <protection hidden="1"/>
    </xf>
    <xf numFmtId="0" fontId="21" fillId="0" borderId="0" xfId="0" applyFont="1" applyBorder="1" applyAlignment="1">
      <alignment horizontal="left" vertical="center"/>
    </xf>
    <xf numFmtId="0" fontId="43" fillId="0" borderId="24" xfId="0" applyFont="1" applyBorder="1" applyAlignment="1">
      <alignment horizontal="left" vertical="center" wrapText="1"/>
    </xf>
    <xf numFmtId="0" fontId="43" fillId="0" borderId="0" xfId="0" applyFont="1" applyBorder="1" applyAlignment="1">
      <alignment horizontal="left" vertical="center" wrapText="1"/>
    </xf>
    <xf numFmtId="0" fontId="19" fillId="3" borderId="10" xfId="0" applyFont="1" applyFill="1" applyBorder="1" applyAlignment="1" applyProtection="1">
      <alignment horizontal="center" vertical="center" wrapText="1"/>
      <protection hidden="1"/>
    </xf>
    <xf numFmtId="0" fontId="19" fillId="3" borderId="11" xfId="0" applyFont="1" applyFill="1" applyBorder="1" applyAlignment="1" applyProtection="1">
      <alignment horizontal="center" vertical="center" wrapText="1"/>
      <protection hidden="1"/>
    </xf>
    <xf numFmtId="0" fontId="19" fillId="3" borderId="12" xfId="0" applyFont="1" applyFill="1" applyBorder="1" applyAlignment="1" applyProtection="1">
      <alignment horizontal="center" vertical="center" wrapText="1"/>
      <protection hidden="1"/>
    </xf>
    <xf numFmtId="0" fontId="21" fillId="5" borderId="10" xfId="0" applyFont="1" applyFill="1" applyBorder="1" applyAlignment="1" applyProtection="1">
      <alignment horizontal="center" vertical="center"/>
      <protection locked="0"/>
    </xf>
    <xf numFmtId="0" fontId="21" fillId="5" borderId="12" xfId="0" applyFont="1" applyFill="1" applyBorder="1" applyAlignment="1" applyProtection="1">
      <alignment horizontal="center" vertical="center"/>
      <protection locked="0"/>
    </xf>
    <xf numFmtId="0" fontId="19" fillId="3" borderId="1" xfId="0" applyFont="1" applyFill="1" applyBorder="1" applyAlignment="1" applyProtection="1">
      <alignment horizontal="left" vertical="center" wrapText="1"/>
      <protection hidden="1"/>
    </xf>
    <xf numFmtId="0" fontId="21" fillId="9" borderId="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38" fontId="41" fillId="9" borderId="83" xfId="7" applyNumberFormat="1" applyFont="1" applyFill="1" applyBorder="1" applyProtection="1">
      <alignment vertical="center"/>
      <protection hidden="1"/>
    </xf>
    <xf numFmtId="38" fontId="41" fillId="9" borderId="81" xfId="7" applyNumberFormat="1" applyFont="1" applyFill="1" applyBorder="1" applyProtection="1">
      <alignment vertical="center"/>
      <protection hidden="1"/>
    </xf>
    <xf numFmtId="0" fontId="39" fillId="9" borderId="76" xfId="7" applyFont="1" applyFill="1" applyBorder="1" applyAlignment="1" applyProtection="1">
      <alignment horizontal="center" vertical="center"/>
      <protection hidden="1"/>
    </xf>
    <xf numFmtId="0" fontId="39" fillId="9" borderId="68" xfId="7" applyFont="1" applyFill="1" applyBorder="1" applyAlignment="1" applyProtection="1">
      <alignment horizontal="center" vertical="center"/>
      <protection hidden="1"/>
    </xf>
    <xf numFmtId="180" fontId="39" fillId="9" borderId="124" xfId="7" applyNumberFormat="1" applyFont="1" applyFill="1" applyBorder="1" applyProtection="1">
      <alignment vertical="center"/>
      <protection hidden="1"/>
    </xf>
    <xf numFmtId="0" fontId="39" fillId="9" borderId="125" xfId="7" applyFont="1" applyFill="1" applyBorder="1" applyProtection="1">
      <alignment vertical="center"/>
      <protection hidden="1"/>
    </xf>
    <xf numFmtId="0" fontId="9" fillId="0" borderId="67" xfId="7" applyFont="1" applyBorder="1" applyAlignment="1" applyProtection="1">
      <alignment horizontal="center" vertical="center"/>
      <protection hidden="1"/>
    </xf>
    <xf numFmtId="0" fontId="9" fillId="0" borderId="77" xfId="7" applyFont="1" applyBorder="1" applyAlignment="1" applyProtection="1">
      <alignment horizontal="center" vertical="center"/>
      <protection hidden="1"/>
    </xf>
    <xf numFmtId="38" fontId="39" fillId="9" borderId="0" xfId="7" applyNumberFormat="1" applyFont="1" applyFill="1" applyProtection="1">
      <alignment vertical="center"/>
      <protection hidden="1"/>
    </xf>
    <xf numFmtId="38" fontId="40" fillId="9" borderId="124" xfId="7" applyNumberFormat="1" applyFont="1" applyFill="1" applyBorder="1" applyAlignment="1" applyProtection="1">
      <alignment horizontal="right" vertical="center"/>
      <protection hidden="1"/>
    </xf>
    <xf numFmtId="38" fontId="40" fillId="9" borderId="125" xfId="7" applyNumberFormat="1" applyFont="1" applyFill="1" applyBorder="1" applyAlignment="1" applyProtection="1">
      <alignment horizontal="right" vertical="center"/>
      <protection hidden="1"/>
    </xf>
    <xf numFmtId="0" fontId="37" fillId="10" borderId="80" xfId="4" applyFont="1" applyFill="1" applyBorder="1" applyAlignment="1" applyProtection="1">
      <alignment horizontal="right" vertical="center"/>
      <protection hidden="1"/>
    </xf>
    <xf numFmtId="0" fontId="37" fillId="10" borderId="81" xfId="4" applyFont="1" applyFill="1" applyBorder="1" applyAlignment="1" applyProtection="1">
      <alignment horizontal="right" vertical="center"/>
      <protection hidden="1"/>
    </xf>
    <xf numFmtId="38" fontId="40" fillId="9" borderId="70" xfId="7" applyNumberFormat="1" applyFont="1" applyFill="1" applyBorder="1" applyAlignment="1" applyProtection="1">
      <alignment horizontal="right" vertical="center"/>
      <protection hidden="1"/>
    </xf>
    <xf numFmtId="38" fontId="40" fillId="9" borderId="71" xfId="7" applyNumberFormat="1" applyFont="1" applyFill="1" applyBorder="1" applyAlignment="1" applyProtection="1">
      <alignment horizontal="right" vertical="center"/>
      <protection hidden="1"/>
    </xf>
    <xf numFmtId="38" fontId="41" fillId="9" borderId="24" xfId="7" applyNumberFormat="1" applyFont="1" applyFill="1" applyBorder="1" applyProtection="1">
      <alignment vertical="center"/>
      <protection hidden="1"/>
    </xf>
    <xf numFmtId="38" fontId="41" fillId="9" borderId="0" xfId="7" applyNumberFormat="1" applyFont="1" applyFill="1" applyProtection="1">
      <alignment vertical="center"/>
      <protection hidden="1"/>
    </xf>
    <xf numFmtId="38" fontId="41" fillId="9" borderId="20" xfId="7" applyNumberFormat="1" applyFont="1" applyFill="1" applyBorder="1" applyProtection="1">
      <alignment vertical="center"/>
      <protection hidden="1"/>
    </xf>
    <xf numFmtId="38" fontId="41" fillId="9" borderId="22" xfId="7" applyNumberFormat="1" applyFont="1" applyFill="1" applyBorder="1" applyProtection="1">
      <alignment vertical="center"/>
      <protection hidden="1"/>
    </xf>
    <xf numFmtId="0" fontId="14" fillId="0" borderId="102" xfId="7" applyFont="1" applyBorder="1" applyAlignment="1" applyProtection="1">
      <alignment horizontal="center" vertical="center"/>
      <protection hidden="1"/>
    </xf>
    <xf numFmtId="0" fontId="14" fillId="0" borderId="15" xfId="7" applyFont="1" applyBorder="1" applyAlignment="1" applyProtection="1">
      <alignment horizontal="center" vertical="center"/>
      <protection hidden="1"/>
    </xf>
    <xf numFmtId="0" fontId="14" fillId="0" borderId="61" xfId="7" applyFont="1" applyBorder="1" applyAlignment="1" applyProtection="1">
      <alignment horizontal="center" vertical="center"/>
      <protection hidden="1"/>
    </xf>
    <xf numFmtId="0" fontId="14" fillId="0" borderId="25" xfId="7" applyFont="1" applyBorder="1" applyAlignment="1" applyProtection="1">
      <alignment horizontal="center" vertical="center"/>
      <protection hidden="1"/>
    </xf>
    <xf numFmtId="38" fontId="9" fillId="0" borderId="89" xfId="7" applyNumberFormat="1" applyFont="1" applyBorder="1" applyAlignment="1" applyProtection="1">
      <alignment horizontal="center" vertical="center"/>
      <protection hidden="1"/>
    </xf>
    <xf numFmtId="38" fontId="9" fillId="0" borderId="121" xfId="7" applyNumberFormat="1" applyFont="1" applyBorder="1" applyAlignment="1" applyProtection="1">
      <alignment horizontal="center" vertical="center"/>
      <protection hidden="1"/>
    </xf>
    <xf numFmtId="0" fontId="12" fillId="9" borderId="113" xfId="7" applyFont="1" applyFill="1" applyBorder="1" applyAlignment="1" applyProtection="1">
      <alignment horizontal="center" vertical="center" shrinkToFit="1"/>
      <protection hidden="1"/>
    </xf>
    <xf numFmtId="0" fontId="12" fillId="9" borderId="114" xfId="7" applyFont="1" applyFill="1" applyBorder="1" applyAlignment="1" applyProtection="1">
      <alignment horizontal="center" vertical="center" shrinkToFit="1"/>
      <protection hidden="1"/>
    </xf>
    <xf numFmtId="0" fontId="12" fillId="9" borderId="115" xfId="7" applyFont="1" applyFill="1" applyBorder="1" applyAlignment="1" applyProtection="1">
      <alignment horizontal="center" vertical="center" shrinkToFit="1"/>
      <protection hidden="1"/>
    </xf>
    <xf numFmtId="0" fontId="39" fillId="9" borderId="113" xfId="7" applyFont="1" applyFill="1" applyBorder="1" applyAlignment="1" applyProtection="1">
      <alignment horizontal="center" vertical="center"/>
      <protection hidden="1"/>
    </xf>
    <xf numFmtId="0" fontId="39" fillId="9" borderId="114" xfId="7" applyFont="1" applyFill="1" applyBorder="1" applyAlignment="1" applyProtection="1">
      <alignment horizontal="center" vertical="center"/>
      <protection hidden="1"/>
    </xf>
    <xf numFmtId="180" fontId="39" fillId="9" borderId="113" xfId="7" applyNumberFormat="1" applyFont="1" applyFill="1" applyBorder="1" applyProtection="1">
      <alignment vertical="center"/>
      <protection hidden="1"/>
    </xf>
    <xf numFmtId="0" fontId="39" fillId="9" borderId="114" xfId="7" applyFont="1" applyFill="1" applyBorder="1" applyProtection="1">
      <alignment vertical="center"/>
      <protection hidden="1"/>
    </xf>
    <xf numFmtId="0" fontId="9" fillId="0" borderId="117" xfId="7" applyFont="1" applyBorder="1" applyAlignment="1" applyProtection="1">
      <alignment horizontal="center" vertical="center"/>
      <protection hidden="1"/>
    </xf>
    <xf numFmtId="0" fontId="9" fillId="0" borderId="116" xfId="7" applyFont="1" applyBorder="1" applyAlignment="1" applyProtection="1">
      <alignment horizontal="center" vertical="center"/>
      <protection hidden="1"/>
    </xf>
    <xf numFmtId="38" fontId="39" fillId="9" borderId="114" xfId="7" applyNumberFormat="1" applyFont="1" applyFill="1" applyBorder="1" applyProtection="1">
      <alignment vertical="center"/>
      <protection hidden="1"/>
    </xf>
    <xf numFmtId="38" fontId="40" fillId="9" borderId="113" xfId="7" applyNumberFormat="1" applyFont="1" applyFill="1" applyBorder="1" applyAlignment="1" applyProtection="1">
      <alignment horizontal="right" vertical="center"/>
      <protection hidden="1"/>
    </xf>
    <xf numFmtId="38" fontId="40" fillId="9" borderId="114" xfId="7" applyNumberFormat="1" applyFont="1" applyFill="1" applyBorder="1" applyAlignment="1" applyProtection="1">
      <alignment horizontal="right" vertical="center"/>
      <protection hidden="1"/>
    </xf>
    <xf numFmtId="0" fontId="12" fillId="9" borderId="76" xfId="7" applyFont="1" applyFill="1" applyBorder="1" applyAlignment="1" applyProtection="1">
      <alignment horizontal="center" vertical="center" shrinkToFit="1"/>
      <protection hidden="1"/>
    </xf>
    <xf numFmtId="0" fontId="12" fillId="9" borderId="68" xfId="7" applyFont="1" applyFill="1" applyBorder="1" applyAlignment="1" applyProtection="1">
      <alignment horizontal="center" vertical="center" shrinkToFit="1"/>
      <protection hidden="1"/>
    </xf>
    <xf numFmtId="0" fontId="12" fillId="9" borderId="119" xfId="7" applyFont="1" applyFill="1" applyBorder="1" applyAlignment="1" applyProtection="1">
      <alignment horizontal="center" vertical="center" shrinkToFit="1"/>
      <protection hidden="1"/>
    </xf>
    <xf numFmtId="180" fontId="39" fillId="9" borderId="62" xfId="7" applyNumberFormat="1" applyFont="1" applyFill="1" applyBorder="1" applyProtection="1">
      <alignment vertical="center"/>
      <protection hidden="1"/>
    </xf>
    <xf numFmtId="0" fontId="39" fillId="9" borderId="63" xfId="7" applyFont="1" applyFill="1" applyBorder="1" applyProtection="1">
      <alignment vertical="center"/>
      <protection hidden="1"/>
    </xf>
    <xf numFmtId="0" fontId="9" fillId="0" borderId="65" xfId="7" applyFont="1" applyBorder="1" applyAlignment="1" applyProtection="1">
      <alignment horizontal="center" vertical="center"/>
      <protection hidden="1"/>
    </xf>
    <xf numFmtId="0" fontId="9" fillId="0" borderId="64" xfId="7" applyFont="1" applyBorder="1" applyAlignment="1" applyProtection="1">
      <alignment horizontal="center" vertical="center"/>
      <protection hidden="1"/>
    </xf>
    <xf numFmtId="38" fontId="39" fillId="9" borderId="63" xfId="7" applyNumberFormat="1" applyFont="1" applyFill="1" applyBorder="1" applyProtection="1">
      <alignment vertical="center"/>
      <protection hidden="1"/>
    </xf>
    <xf numFmtId="38" fontId="40" fillId="9" borderId="62" xfId="7" applyNumberFormat="1" applyFont="1" applyFill="1" applyBorder="1" applyAlignment="1" applyProtection="1">
      <alignment horizontal="right" vertical="center"/>
      <protection hidden="1"/>
    </xf>
    <xf numFmtId="38" fontId="40" fillId="9" borderId="63" xfId="7" applyNumberFormat="1" applyFont="1" applyFill="1" applyBorder="1" applyAlignment="1" applyProtection="1">
      <alignment horizontal="right" vertical="center"/>
      <protection hidden="1"/>
    </xf>
    <xf numFmtId="0" fontId="12" fillId="9" borderId="70" xfId="7" applyFont="1" applyFill="1" applyBorder="1" applyAlignment="1" applyProtection="1">
      <alignment horizontal="center" vertical="center" shrinkToFit="1"/>
      <protection hidden="1"/>
    </xf>
    <xf numFmtId="0" fontId="12" fillId="9" borderId="71" xfId="7" applyFont="1" applyFill="1" applyBorder="1" applyAlignment="1" applyProtection="1">
      <alignment horizontal="center" vertical="center" shrinkToFit="1"/>
      <protection hidden="1"/>
    </xf>
    <xf numFmtId="0" fontId="12" fillId="9" borderId="120" xfId="7" applyFont="1" applyFill="1" applyBorder="1" applyAlignment="1" applyProtection="1">
      <alignment horizontal="center" vertical="center" shrinkToFit="1"/>
      <protection hidden="1"/>
    </xf>
    <xf numFmtId="0" fontId="39" fillId="9" borderId="122" xfId="7" applyFont="1" applyFill="1" applyBorder="1" applyAlignment="1" applyProtection="1">
      <alignment horizontal="center" vertical="center"/>
      <protection hidden="1"/>
    </xf>
    <xf numFmtId="0" fontId="39" fillId="9" borderId="79" xfId="7" applyFont="1" applyFill="1" applyBorder="1" applyAlignment="1" applyProtection="1">
      <alignment horizontal="center" vertical="center"/>
      <protection hidden="1"/>
    </xf>
    <xf numFmtId="180" fontId="39" fillId="9" borderId="70" xfId="7" applyNumberFormat="1" applyFont="1" applyFill="1" applyBorder="1" applyProtection="1">
      <alignment vertical="center"/>
      <protection hidden="1"/>
    </xf>
    <xf numFmtId="0" fontId="39" fillId="9" borderId="71" xfId="7" applyFont="1" applyFill="1" applyBorder="1" applyProtection="1">
      <alignment vertical="center"/>
      <protection hidden="1"/>
    </xf>
    <xf numFmtId="0" fontId="9" fillId="0" borderId="73" xfId="7" applyFont="1" applyBorder="1" applyAlignment="1" applyProtection="1">
      <alignment horizontal="center" vertical="center"/>
      <protection hidden="1"/>
    </xf>
    <xf numFmtId="0" fontId="9" fillId="0" borderId="72" xfId="7" applyFont="1" applyBorder="1" applyAlignment="1" applyProtection="1">
      <alignment horizontal="center" vertical="center"/>
      <protection hidden="1"/>
    </xf>
    <xf numFmtId="38" fontId="39" fillId="9" borderId="68" xfId="7" applyNumberFormat="1" applyFont="1" applyFill="1" applyBorder="1" applyProtection="1">
      <alignment vertical="center"/>
      <protection hidden="1"/>
    </xf>
    <xf numFmtId="38" fontId="41" fillId="9" borderId="13" xfId="7" applyNumberFormat="1" applyFont="1" applyFill="1" applyBorder="1" applyProtection="1">
      <alignment vertical="center"/>
      <protection hidden="1"/>
    </xf>
    <xf numFmtId="38" fontId="41" fillId="9" borderId="14" xfId="7" applyNumberFormat="1" applyFont="1" applyFill="1" applyBorder="1" applyProtection="1">
      <alignment vertical="center"/>
      <protection hidden="1"/>
    </xf>
    <xf numFmtId="38" fontId="9" fillId="0" borderId="74" xfId="7" applyNumberFormat="1" applyFont="1" applyBorder="1" applyAlignment="1" applyProtection="1">
      <alignment horizontal="center" vertical="center"/>
      <protection hidden="1"/>
    </xf>
    <xf numFmtId="38" fontId="39" fillId="9" borderId="117" xfId="7" applyNumberFormat="1" applyFont="1" applyFill="1" applyBorder="1" applyProtection="1">
      <alignment vertical="center"/>
      <protection hidden="1"/>
    </xf>
    <xf numFmtId="0" fontId="12" fillId="9" borderId="62" xfId="7" applyFont="1" applyFill="1" applyBorder="1" applyAlignment="1" applyProtection="1">
      <alignment horizontal="center" vertical="center" shrinkToFit="1"/>
      <protection hidden="1"/>
    </xf>
    <xf numFmtId="0" fontId="12" fillId="9" borderId="63" xfId="7" applyFont="1" applyFill="1" applyBorder="1" applyAlignment="1" applyProtection="1">
      <alignment horizontal="center" vertical="center" shrinkToFit="1"/>
      <protection hidden="1"/>
    </xf>
    <xf numFmtId="0" fontId="12" fillId="9" borderId="118" xfId="7" applyFont="1" applyFill="1" applyBorder="1" applyAlignment="1" applyProtection="1">
      <alignment horizontal="center" vertical="center" shrinkToFit="1"/>
      <protection hidden="1"/>
    </xf>
    <xf numFmtId="0" fontId="39" fillId="9" borderId="62" xfId="7" applyFont="1" applyFill="1" applyBorder="1" applyAlignment="1" applyProtection="1">
      <alignment horizontal="center" vertical="center"/>
      <protection hidden="1"/>
    </xf>
    <xf numFmtId="0" fontId="39" fillId="9" borderId="63" xfId="7" applyFont="1" applyFill="1" applyBorder="1" applyAlignment="1" applyProtection="1">
      <alignment horizontal="center" vertical="center"/>
      <protection hidden="1"/>
    </xf>
    <xf numFmtId="0" fontId="14" fillId="0" borderId="101" xfId="7" applyFont="1" applyBorder="1" applyAlignment="1" applyProtection="1">
      <alignment horizontal="center" vertical="center"/>
      <protection hidden="1"/>
    </xf>
    <xf numFmtId="0" fontId="14" fillId="0" borderId="23" xfId="7" applyFont="1" applyBorder="1" applyAlignment="1" applyProtection="1">
      <alignment horizontal="center" vertical="center"/>
      <protection hidden="1"/>
    </xf>
    <xf numFmtId="0" fontId="39" fillId="9" borderId="70" xfId="7" applyFont="1" applyFill="1" applyBorder="1" applyAlignment="1" applyProtection="1">
      <alignment horizontal="center" vertical="center"/>
      <protection hidden="1"/>
    </xf>
    <xf numFmtId="0" fontId="39" fillId="9" borderId="71" xfId="7" applyFont="1" applyFill="1" applyBorder="1" applyAlignment="1" applyProtection="1">
      <alignment horizontal="center" vertical="center"/>
      <protection hidden="1"/>
    </xf>
    <xf numFmtId="38" fontId="39" fillId="9" borderId="14" xfId="7" applyNumberFormat="1" applyFont="1" applyFill="1" applyBorder="1" applyProtection="1">
      <alignment vertical="center"/>
      <protection hidden="1"/>
    </xf>
    <xf numFmtId="0" fontId="12" fillId="10" borderId="87" xfId="4" applyFont="1" applyFill="1" applyBorder="1" applyAlignment="1" applyProtection="1">
      <alignment horizontal="center" vertical="center"/>
      <protection hidden="1"/>
    </xf>
    <xf numFmtId="0" fontId="12" fillId="10" borderId="86" xfId="4" applyFont="1" applyFill="1" applyBorder="1" applyAlignment="1" applyProtection="1">
      <alignment horizontal="center" vertical="center"/>
      <protection hidden="1"/>
    </xf>
    <xf numFmtId="0" fontId="12" fillId="10" borderId="95" xfId="4" applyFont="1" applyFill="1" applyBorder="1" applyAlignment="1" applyProtection="1">
      <alignment horizontal="center" vertical="center"/>
      <protection hidden="1"/>
    </xf>
    <xf numFmtId="0" fontId="12" fillId="10" borderId="88" xfId="4" applyFont="1" applyFill="1" applyBorder="1" applyAlignment="1" applyProtection="1">
      <alignment horizontal="center" vertical="center"/>
      <protection hidden="1"/>
    </xf>
    <xf numFmtId="0" fontId="14" fillId="0" borderId="50" xfId="7" applyFont="1" applyBorder="1" applyAlignment="1" applyProtection="1">
      <alignment horizontal="center" vertical="center"/>
      <protection hidden="1"/>
    </xf>
    <xf numFmtId="0" fontId="14" fillId="0" borderId="51" xfId="7" applyFont="1" applyBorder="1" applyAlignment="1" applyProtection="1">
      <alignment horizontal="center" vertical="center"/>
      <protection hidden="1"/>
    </xf>
    <xf numFmtId="0" fontId="12" fillId="9" borderId="54" xfId="7" applyFont="1" applyFill="1" applyBorder="1" applyAlignment="1" applyProtection="1">
      <alignment horizontal="center" vertical="center" shrinkToFit="1"/>
      <protection hidden="1"/>
    </xf>
    <xf numFmtId="0" fontId="12" fillId="9" borderId="55" xfId="7" applyFont="1" applyFill="1" applyBorder="1" applyAlignment="1" applyProtection="1">
      <alignment horizontal="center" vertical="center" shrinkToFit="1"/>
      <protection hidden="1"/>
    </xf>
    <xf numFmtId="0" fontId="12" fillId="9" borderId="112" xfId="7" applyFont="1" applyFill="1" applyBorder="1" applyAlignment="1" applyProtection="1">
      <alignment horizontal="center" vertical="center" shrinkToFit="1"/>
      <protection hidden="1"/>
    </xf>
    <xf numFmtId="0" fontId="39" fillId="9" borderId="54" xfId="7" applyFont="1" applyFill="1" applyBorder="1" applyAlignment="1" applyProtection="1">
      <alignment horizontal="center" vertical="center"/>
      <protection hidden="1"/>
    </xf>
    <xf numFmtId="0" fontId="39" fillId="9" borderId="55" xfId="7" applyFont="1" applyFill="1" applyBorder="1" applyAlignment="1" applyProtection="1">
      <alignment horizontal="center" vertical="center"/>
      <protection hidden="1"/>
    </xf>
    <xf numFmtId="180" fontId="39" fillId="9" borderId="54" xfId="7" applyNumberFormat="1" applyFont="1" applyFill="1" applyBorder="1" applyProtection="1">
      <alignment vertical="center"/>
      <protection hidden="1"/>
    </xf>
    <xf numFmtId="0" fontId="39" fillId="9" borderId="55" xfId="7" applyFont="1" applyFill="1" applyBorder="1" applyProtection="1">
      <alignment vertical="center"/>
      <protection hidden="1"/>
    </xf>
    <xf numFmtId="0" fontId="9" fillId="0" borderId="57" xfId="7" applyFont="1" applyBorder="1" applyAlignment="1" applyProtection="1">
      <alignment horizontal="center" vertical="center"/>
      <protection hidden="1"/>
    </xf>
    <xf numFmtId="0" fontId="9" fillId="0" borderId="56" xfId="7" applyFont="1" applyBorder="1" applyAlignment="1" applyProtection="1">
      <alignment horizontal="center" vertical="center"/>
      <protection hidden="1"/>
    </xf>
    <xf numFmtId="38" fontId="39" fillId="9" borderId="55" xfId="7" applyNumberFormat="1" applyFont="1" applyFill="1" applyBorder="1" applyProtection="1">
      <alignment vertical="center"/>
      <protection hidden="1"/>
    </xf>
    <xf numFmtId="38" fontId="40" fillId="9" borderId="54" xfId="7" applyNumberFormat="1" applyFont="1" applyFill="1" applyBorder="1" applyAlignment="1" applyProtection="1">
      <alignment horizontal="right" vertical="center"/>
      <protection hidden="1"/>
    </xf>
    <xf numFmtId="38" fontId="40" fillId="9" borderId="55" xfId="7" applyNumberFormat="1" applyFont="1" applyFill="1" applyBorder="1" applyAlignment="1" applyProtection="1">
      <alignment horizontal="right" vertical="center"/>
      <protection hidden="1"/>
    </xf>
    <xf numFmtId="38" fontId="41" fillId="9" borderId="52" xfId="7" applyNumberFormat="1" applyFont="1" applyFill="1" applyBorder="1" applyProtection="1">
      <alignment vertical="center"/>
      <protection hidden="1"/>
    </xf>
    <xf numFmtId="38" fontId="41" fillId="9" borderId="53" xfId="7" applyNumberFormat="1" applyFont="1" applyFill="1" applyBorder="1" applyProtection="1">
      <alignment vertical="center"/>
      <protection hidden="1"/>
    </xf>
    <xf numFmtId="0" fontId="14" fillId="3" borderId="85" xfId="7" applyFont="1" applyFill="1" applyBorder="1" applyAlignment="1" applyProtection="1">
      <alignment horizontal="center" vertical="center"/>
      <protection hidden="1"/>
    </xf>
    <xf numFmtId="0" fontId="14" fillId="3" borderId="95" xfId="7" applyFont="1" applyFill="1" applyBorder="1" applyAlignment="1" applyProtection="1">
      <alignment horizontal="center" vertical="center"/>
      <protection hidden="1"/>
    </xf>
    <xf numFmtId="0" fontId="12" fillId="10" borderId="87" xfId="4" applyFont="1" applyFill="1" applyBorder="1" applyAlignment="1" applyProtection="1">
      <alignment horizontal="center" vertical="center" wrapText="1"/>
      <protection hidden="1"/>
    </xf>
    <xf numFmtId="0" fontId="12" fillId="10" borderId="96" xfId="4" applyFont="1" applyFill="1" applyBorder="1" applyAlignment="1" applyProtection="1">
      <alignment horizontal="center" vertical="center"/>
      <protection hidden="1"/>
    </xf>
    <xf numFmtId="0" fontId="14" fillId="10" borderId="97" xfId="4" applyFont="1" applyFill="1" applyBorder="1" applyAlignment="1" applyProtection="1">
      <alignment horizontal="center" vertical="center"/>
      <protection hidden="1"/>
    </xf>
    <xf numFmtId="0" fontId="14" fillId="10" borderId="96" xfId="4" applyFont="1" applyFill="1" applyBorder="1" applyAlignment="1" applyProtection="1">
      <alignment horizontal="center" vertical="center"/>
      <protection hidden="1"/>
    </xf>
    <xf numFmtId="38" fontId="9" fillId="0" borderId="60" xfId="7" applyNumberFormat="1" applyFont="1" applyBorder="1" applyAlignment="1" applyProtection="1">
      <alignment horizontal="center" vertical="center"/>
      <protection hidden="1"/>
    </xf>
    <xf numFmtId="177" fontId="12" fillId="0" borderId="108" xfId="7" applyNumberFormat="1" applyFont="1" applyBorder="1" applyAlignment="1" applyProtection="1">
      <alignment horizontal="right" vertical="center" shrinkToFit="1"/>
      <protection locked="0"/>
    </xf>
    <xf numFmtId="177" fontId="12" fillId="0" borderId="107" xfId="7" applyNumberFormat="1" applyFont="1" applyBorder="1" applyAlignment="1" applyProtection="1">
      <alignment horizontal="right" vertical="center" shrinkToFit="1"/>
      <protection locked="0"/>
    </xf>
    <xf numFmtId="178" fontId="12" fillId="9" borderId="108" xfId="7" applyNumberFormat="1" applyFont="1" applyFill="1" applyBorder="1" applyAlignment="1" applyProtection="1">
      <alignment horizontal="right" vertical="center" shrinkToFit="1"/>
      <protection hidden="1"/>
    </xf>
    <xf numFmtId="178" fontId="12" fillId="9" borderId="106" xfId="7" applyNumberFormat="1" applyFont="1" applyFill="1" applyBorder="1" applyAlignment="1" applyProtection="1">
      <alignment horizontal="right" vertical="center" shrinkToFit="1"/>
      <protection hidden="1"/>
    </xf>
    <xf numFmtId="178" fontId="12" fillId="9" borderId="107" xfId="7" applyNumberFormat="1" applyFont="1" applyFill="1" applyBorder="1" applyAlignment="1" applyProtection="1">
      <alignment horizontal="right" vertical="center" shrinkToFit="1"/>
      <protection hidden="1"/>
    </xf>
    <xf numFmtId="180" fontId="12" fillId="0" borderId="108" xfId="9" applyNumberFormat="1" applyFont="1" applyFill="1" applyBorder="1" applyAlignment="1" applyProtection="1">
      <alignment horizontal="right" vertical="center" shrinkToFit="1"/>
      <protection locked="0"/>
    </xf>
    <xf numFmtId="180" fontId="12" fillId="0" borderId="106" xfId="9" applyNumberFormat="1" applyFont="1" applyFill="1" applyBorder="1" applyAlignment="1" applyProtection="1">
      <alignment horizontal="right" vertical="center" shrinkToFit="1"/>
      <protection locked="0"/>
    </xf>
    <xf numFmtId="0" fontId="9" fillId="0" borderId="40" xfId="7" applyFont="1" applyBorder="1" applyAlignment="1" applyProtection="1">
      <alignment horizontal="center" vertical="center"/>
      <protection hidden="1"/>
    </xf>
    <xf numFmtId="176" fontId="12" fillId="0" borderId="73" xfId="7" applyNumberFormat="1" applyFont="1" applyBorder="1" applyAlignment="1" applyProtection="1">
      <alignment horizontal="right" vertical="center" shrinkToFit="1"/>
      <protection locked="0"/>
    </xf>
    <xf numFmtId="176" fontId="12" fillId="0" borderId="71" xfId="7" applyNumberFormat="1" applyFont="1" applyBorder="1" applyAlignment="1" applyProtection="1">
      <alignment horizontal="right" vertical="center" shrinkToFit="1"/>
      <protection locked="0"/>
    </xf>
    <xf numFmtId="176" fontId="12" fillId="0" borderId="72" xfId="7" applyNumberFormat="1" applyFont="1" applyBorder="1" applyAlignment="1" applyProtection="1">
      <alignment horizontal="right" vertical="center" shrinkToFit="1"/>
      <protection locked="0"/>
    </xf>
    <xf numFmtId="177" fontId="12" fillId="0" borderId="73" xfId="7" applyNumberFormat="1" applyFont="1" applyBorder="1" applyAlignment="1" applyProtection="1">
      <alignment horizontal="right" vertical="center" shrinkToFit="1"/>
      <protection locked="0"/>
    </xf>
    <xf numFmtId="177" fontId="12" fillId="0" borderId="72" xfId="7" applyNumberFormat="1" applyFont="1" applyBorder="1" applyAlignment="1" applyProtection="1">
      <alignment horizontal="right" vertical="center" shrinkToFit="1"/>
      <protection locked="0"/>
    </xf>
    <xf numFmtId="178" fontId="12" fillId="9" borderId="73" xfId="7" applyNumberFormat="1" applyFont="1" applyFill="1" applyBorder="1" applyAlignment="1" applyProtection="1">
      <alignment horizontal="right" vertical="center" shrinkToFit="1"/>
      <protection hidden="1"/>
    </xf>
    <xf numFmtId="178" fontId="12" fillId="9" borderId="71" xfId="7" applyNumberFormat="1" applyFont="1" applyFill="1" applyBorder="1" applyAlignment="1" applyProtection="1">
      <alignment horizontal="right" vertical="center" shrinkToFit="1"/>
      <protection hidden="1"/>
    </xf>
    <xf numFmtId="178" fontId="12" fillId="9" borderId="72" xfId="7" applyNumberFormat="1" applyFont="1" applyFill="1" applyBorder="1" applyAlignment="1" applyProtection="1">
      <alignment horizontal="right" vertical="center" shrinkToFit="1"/>
      <protection hidden="1"/>
    </xf>
    <xf numFmtId="178" fontId="12" fillId="9" borderId="17" xfId="7" applyNumberFormat="1" applyFont="1" applyFill="1" applyBorder="1" applyAlignment="1" applyProtection="1">
      <alignment horizontal="center" vertical="center" shrinkToFit="1"/>
      <protection hidden="1"/>
    </xf>
    <xf numFmtId="178" fontId="12" fillId="9" borderId="14" xfId="7" applyNumberFormat="1" applyFont="1" applyFill="1" applyBorder="1" applyAlignment="1" applyProtection="1">
      <alignment horizontal="center" vertical="center" shrinkToFit="1"/>
      <protection hidden="1"/>
    </xf>
    <xf numFmtId="178" fontId="12" fillId="9" borderId="16" xfId="7" applyNumberFormat="1" applyFont="1" applyFill="1" applyBorder="1" applyAlignment="1" applyProtection="1">
      <alignment horizontal="center" vertical="center" shrinkToFit="1"/>
      <protection hidden="1"/>
    </xf>
    <xf numFmtId="178" fontId="12" fillId="9" borderId="109" xfId="7" applyNumberFormat="1" applyFont="1" applyFill="1" applyBorder="1" applyAlignment="1" applyProtection="1">
      <alignment horizontal="center" vertical="center" shrinkToFit="1"/>
      <protection hidden="1"/>
    </xf>
    <xf numFmtId="178" fontId="12" fillId="9" borderId="36" xfId="7" applyNumberFormat="1" applyFont="1" applyFill="1" applyBorder="1" applyAlignment="1" applyProtection="1">
      <alignment horizontal="center" vertical="center" shrinkToFit="1"/>
      <protection hidden="1"/>
    </xf>
    <xf numFmtId="178" fontId="12" fillId="9" borderId="110" xfId="7" applyNumberFormat="1" applyFont="1" applyFill="1" applyBorder="1" applyAlignment="1" applyProtection="1">
      <alignment horizontal="center" vertical="center" shrinkToFit="1"/>
      <protection hidden="1"/>
    </xf>
    <xf numFmtId="180" fontId="12" fillId="0" borderId="73" xfId="9" applyNumberFormat="1" applyFont="1" applyFill="1" applyBorder="1" applyAlignment="1" applyProtection="1">
      <alignment horizontal="right" vertical="center" shrinkToFit="1"/>
      <protection locked="0"/>
    </xf>
    <xf numFmtId="180" fontId="12" fillId="0" borderId="71" xfId="9" applyNumberFormat="1" applyFont="1" applyFill="1" applyBorder="1" applyAlignment="1" applyProtection="1">
      <alignment horizontal="right" vertical="center" shrinkToFit="1"/>
      <protection locked="0"/>
    </xf>
    <xf numFmtId="49" fontId="14" fillId="0" borderId="105" xfId="7" applyNumberFormat="1" applyFont="1" applyBorder="1" applyAlignment="1" applyProtection="1">
      <alignment horizontal="center" vertical="center" shrinkToFit="1"/>
      <protection hidden="1"/>
    </xf>
    <xf numFmtId="49" fontId="14" fillId="0" borderId="106" xfId="7" applyNumberFormat="1" applyFont="1" applyBorder="1" applyAlignment="1" applyProtection="1">
      <alignment horizontal="center" vertical="center" shrinkToFit="1"/>
      <protection hidden="1"/>
    </xf>
    <xf numFmtId="49" fontId="14" fillId="0" borderId="107" xfId="7" applyNumberFormat="1" applyFont="1" applyBorder="1" applyAlignment="1" applyProtection="1">
      <alignment horizontal="center" vertical="center" shrinkToFit="1"/>
      <protection hidden="1"/>
    </xf>
    <xf numFmtId="49" fontId="14" fillId="0" borderId="108" xfId="7" applyNumberFormat="1" applyFont="1" applyBorder="1" applyAlignment="1" applyProtection="1">
      <alignment horizontal="center" vertical="center" shrinkToFit="1"/>
      <protection locked="0"/>
    </xf>
    <xf numFmtId="49" fontId="14" fillId="0" borderId="106" xfId="7" applyNumberFormat="1" applyFont="1" applyBorder="1" applyAlignment="1" applyProtection="1">
      <alignment horizontal="center" vertical="center" shrinkToFit="1"/>
      <protection locked="0"/>
    </xf>
    <xf numFmtId="49" fontId="14" fillId="0" borderId="107" xfId="7" applyNumberFormat="1" applyFont="1" applyBorder="1" applyAlignment="1" applyProtection="1">
      <alignment horizontal="center" vertical="center" shrinkToFit="1"/>
      <protection locked="0"/>
    </xf>
    <xf numFmtId="49" fontId="14" fillId="0" borderId="65" xfId="7" applyNumberFormat="1" applyFont="1" applyBorder="1" applyAlignment="1" applyProtection="1">
      <alignment horizontal="center" vertical="center" shrinkToFit="1"/>
      <protection locked="0"/>
    </xf>
    <xf numFmtId="49" fontId="14" fillId="0" borderId="63" xfId="7" applyNumberFormat="1" applyFont="1" applyBorder="1" applyAlignment="1" applyProtection="1">
      <alignment horizontal="center" vertical="center" shrinkToFit="1"/>
      <protection locked="0"/>
    </xf>
    <xf numFmtId="49" fontId="14" fillId="0" borderId="64" xfId="7" applyNumberFormat="1" applyFont="1" applyBorder="1" applyAlignment="1" applyProtection="1">
      <alignment horizontal="center" vertical="center" shrinkToFit="1"/>
      <protection locked="0"/>
    </xf>
    <xf numFmtId="49" fontId="14" fillId="0" borderId="108" xfId="7" applyNumberFormat="1" applyFont="1" applyBorder="1" applyAlignment="1" applyProtection="1">
      <alignment horizontal="left" vertical="center" shrinkToFit="1"/>
      <protection locked="0"/>
    </xf>
    <xf numFmtId="49" fontId="14" fillId="0" borderId="106" xfId="7" applyNumberFormat="1" applyFont="1" applyBorder="1" applyAlignment="1" applyProtection="1">
      <alignment horizontal="left" vertical="center" shrinkToFit="1"/>
      <protection locked="0"/>
    </xf>
    <xf numFmtId="49" fontId="14" fillId="0" borderId="107" xfId="7" applyNumberFormat="1" applyFont="1" applyBorder="1" applyAlignment="1" applyProtection="1">
      <alignment horizontal="left" vertical="center" shrinkToFit="1"/>
      <protection locked="0"/>
    </xf>
    <xf numFmtId="0" fontId="14" fillId="0" borderId="102" xfId="7" applyFont="1" applyBorder="1" applyAlignment="1" applyProtection="1">
      <alignment horizontal="center" vertical="center" shrinkToFit="1"/>
      <protection hidden="1"/>
    </xf>
    <xf numFmtId="0" fontId="14" fillId="0" borderId="15" xfId="7" applyFont="1" applyBorder="1" applyAlignment="1" applyProtection="1">
      <alignment horizontal="center" vertical="center" shrinkToFit="1"/>
      <protection hidden="1"/>
    </xf>
    <xf numFmtId="0" fontId="14" fillId="0" borderId="61" xfId="7" applyFont="1" applyBorder="1" applyAlignment="1" applyProtection="1">
      <alignment horizontal="center" vertical="center" shrinkToFit="1"/>
      <protection hidden="1"/>
    </xf>
    <xf numFmtId="0" fontId="14" fillId="0" borderId="25" xfId="7" applyFont="1" applyBorder="1" applyAlignment="1" applyProtection="1">
      <alignment horizontal="center" vertical="center" shrinkToFit="1"/>
      <protection hidden="1"/>
    </xf>
    <xf numFmtId="0" fontId="14" fillId="0" borderId="90" xfId="7" applyFont="1" applyBorder="1" applyAlignment="1" applyProtection="1">
      <alignment horizontal="center" vertical="center" shrinkToFit="1"/>
      <protection hidden="1"/>
    </xf>
    <xf numFmtId="0" fontId="14" fillId="0" borderId="103" xfId="7" applyFont="1" applyBorder="1" applyAlignment="1" applyProtection="1">
      <alignment horizontal="center" vertical="center" shrinkToFit="1"/>
      <protection hidden="1"/>
    </xf>
    <xf numFmtId="0" fontId="12" fillId="0" borderId="13" xfId="7" applyFont="1" applyBorder="1" applyAlignment="1" applyProtection="1">
      <alignment horizontal="center" vertical="center" shrinkToFit="1"/>
      <protection locked="0"/>
    </xf>
    <xf numFmtId="0" fontId="12" fillId="0" borderId="14" xfId="7" applyFont="1" applyBorder="1" applyAlignment="1" applyProtection="1">
      <alignment horizontal="center" vertical="center" shrinkToFit="1"/>
      <protection locked="0"/>
    </xf>
    <xf numFmtId="0" fontId="12" fillId="0" borderId="104" xfId="7" applyFont="1" applyBorder="1" applyAlignment="1" applyProtection="1">
      <alignment horizontal="center" vertical="center" shrinkToFit="1"/>
      <protection locked="0"/>
    </xf>
    <xf numFmtId="0" fontId="12" fillId="0" borderId="36" xfId="7" applyFont="1" applyBorder="1" applyAlignment="1" applyProtection="1">
      <alignment horizontal="center" vertical="center" shrinkToFit="1"/>
      <protection locked="0"/>
    </xf>
    <xf numFmtId="49" fontId="14" fillId="0" borderId="70" xfId="7" applyNumberFormat="1" applyFont="1" applyBorder="1" applyAlignment="1" applyProtection="1">
      <alignment horizontal="center" vertical="center" shrinkToFit="1"/>
      <protection hidden="1"/>
    </xf>
    <xf numFmtId="49" fontId="14" fillId="0" borderId="71" xfId="7" applyNumberFormat="1" applyFont="1" applyBorder="1" applyAlignment="1" applyProtection="1">
      <alignment horizontal="center" vertical="center" shrinkToFit="1"/>
      <protection hidden="1"/>
    </xf>
    <xf numFmtId="49" fontId="14" fillId="0" borderId="72" xfId="7" applyNumberFormat="1" applyFont="1" applyBorder="1" applyAlignment="1" applyProtection="1">
      <alignment horizontal="center" vertical="center" shrinkToFit="1"/>
      <protection hidden="1"/>
    </xf>
    <xf numFmtId="49" fontId="14" fillId="0" borderId="73" xfId="7" applyNumberFormat="1" applyFont="1" applyBorder="1" applyAlignment="1" applyProtection="1">
      <alignment horizontal="center" vertical="center" shrinkToFit="1"/>
      <protection locked="0"/>
    </xf>
    <xf numFmtId="49" fontId="14" fillId="0" borderId="71" xfId="7" applyNumberFormat="1" applyFont="1" applyBorder="1" applyAlignment="1" applyProtection="1">
      <alignment horizontal="center" vertical="center" shrinkToFit="1"/>
      <protection locked="0"/>
    </xf>
    <xf numFmtId="49" fontId="14" fillId="0" borderId="72" xfId="7" applyNumberFormat="1" applyFont="1" applyBorder="1" applyAlignment="1" applyProtection="1">
      <alignment horizontal="center" vertical="center" shrinkToFit="1"/>
      <protection locked="0"/>
    </xf>
    <xf numFmtId="49" fontId="14" fillId="0" borderId="73" xfId="7" applyNumberFormat="1" applyFont="1" applyBorder="1" applyAlignment="1" applyProtection="1">
      <alignment horizontal="left" vertical="center" shrinkToFit="1"/>
      <protection locked="0"/>
    </xf>
    <xf numFmtId="49" fontId="14" fillId="0" borderId="71" xfId="7" applyNumberFormat="1" applyFont="1" applyBorder="1" applyAlignment="1" applyProtection="1">
      <alignment horizontal="left" vertical="center" shrinkToFit="1"/>
      <protection locked="0"/>
    </xf>
    <xf numFmtId="49" fontId="14" fillId="0" borderId="72" xfId="7" applyNumberFormat="1" applyFont="1" applyBorder="1" applyAlignment="1" applyProtection="1">
      <alignment horizontal="left" vertical="center" shrinkToFit="1"/>
      <protection locked="0"/>
    </xf>
    <xf numFmtId="0" fontId="12" fillId="0" borderId="73" xfId="9" applyNumberFormat="1" applyFont="1" applyFill="1" applyBorder="1" applyAlignment="1" applyProtection="1">
      <alignment horizontal="center" vertical="center" shrinkToFit="1"/>
      <protection locked="0"/>
    </xf>
    <xf numFmtId="0" fontId="12" fillId="0" borderId="72" xfId="9" applyNumberFormat="1" applyFont="1" applyFill="1" applyBorder="1" applyAlignment="1" applyProtection="1">
      <alignment horizontal="center" vertical="center" shrinkToFit="1"/>
      <protection locked="0"/>
    </xf>
    <xf numFmtId="0" fontId="12" fillId="0" borderId="108" xfId="9" applyNumberFormat="1" applyFont="1" applyFill="1" applyBorder="1" applyAlignment="1" applyProtection="1">
      <alignment horizontal="center" vertical="center" shrinkToFit="1"/>
      <protection locked="0"/>
    </xf>
    <xf numFmtId="0" fontId="12" fillId="0" borderId="107" xfId="9" applyNumberFormat="1" applyFont="1" applyFill="1" applyBorder="1" applyAlignment="1" applyProtection="1">
      <alignment horizontal="center" vertical="center" shrinkToFit="1"/>
      <protection locked="0"/>
    </xf>
    <xf numFmtId="176" fontId="12" fillId="0" borderId="108" xfId="7" applyNumberFormat="1" applyFont="1" applyBorder="1" applyAlignment="1" applyProtection="1">
      <alignment horizontal="right" vertical="center" shrinkToFit="1"/>
      <protection locked="0"/>
    </xf>
    <xf numFmtId="176" fontId="12" fillId="0" borderId="106" xfId="7" applyNumberFormat="1" applyFont="1" applyBorder="1" applyAlignment="1" applyProtection="1">
      <alignment horizontal="right" vertical="center" shrinkToFit="1"/>
      <protection locked="0"/>
    </xf>
    <xf numFmtId="176" fontId="12" fillId="0" borderId="107" xfId="7" applyNumberFormat="1" applyFont="1" applyBorder="1" applyAlignment="1" applyProtection="1">
      <alignment horizontal="right" vertical="center" shrinkToFit="1"/>
      <protection locked="0"/>
    </xf>
    <xf numFmtId="0" fontId="12" fillId="0" borderId="20" xfId="7" applyFont="1" applyBorder="1" applyAlignment="1" applyProtection="1">
      <alignment horizontal="center" vertical="center" shrinkToFit="1"/>
      <protection locked="0"/>
    </xf>
    <xf numFmtId="0" fontId="12" fillId="0" borderId="22" xfId="7" applyFont="1" applyBorder="1" applyAlignment="1" applyProtection="1">
      <alignment horizontal="center" vertical="center" shrinkToFit="1"/>
      <protection locked="0"/>
    </xf>
    <xf numFmtId="178" fontId="12" fillId="9" borderId="66" xfId="7" applyNumberFormat="1" applyFont="1" applyFill="1" applyBorder="1" applyAlignment="1" applyProtection="1">
      <alignment horizontal="center" vertical="center" shrinkToFit="1"/>
      <protection hidden="1"/>
    </xf>
    <xf numFmtId="178" fontId="12" fillId="9" borderId="22" xfId="7" applyNumberFormat="1" applyFont="1" applyFill="1" applyBorder="1" applyAlignment="1" applyProtection="1">
      <alignment horizontal="center" vertical="center" shrinkToFit="1"/>
      <protection hidden="1"/>
    </xf>
    <xf numFmtId="178" fontId="12" fillId="9" borderId="21" xfId="7" applyNumberFormat="1" applyFont="1" applyFill="1" applyBorder="1" applyAlignment="1" applyProtection="1">
      <alignment horizontal="center" vertical="center" shrinkToFit="1"/>
      <protection hidden="1"/>
    </xf>
    <xf numFmtId="49" fontId="14" fillId="0" borderId="62" xfId="7" applyNumberFormat="1" applyFont="1" applyBorder="1" applyAlignment="1" applyProtection="1">
      <alignment horizontal="center" vertical="center" shrinkToFit="1"/>
      <protection hidden="1"/>
    </xf>
    <xf numFmtId="49" fontId="14" fillId="0" borderId="63" xfId="7" applyNumberFormat="1" applyFont="1" applyBorder="1" applyAlignment="1" applyProtection="1">
      <alignment horizontal="center" vertical="center" shrinkToFit="1"/>
      <protection hidden="1"/>
    </xf>
    <xf numFmtId="49" fontId="14" fillId="0" borderId="64" xfId="7" applyNumberFormat="1" applyFont="1" applyBorder="1" applyAlignment="1" applyProtection="1">
      <alignment horizontal="center" vertical="center" shrinkToFit="1"/>
      <protection hidden="1"/>
    </xf>
    <xf numFmtId="49" fontId="14" fillId="0" borderId="65" xfId="7" applyNumberFormat="1" applyFont="1" applyBorder="1" applyAlignment="1" applyProtection="1">
      <alignment horizontal="left" vertical="center" shrinkToFit="1"/>
      <protection locked="0"/>
    </xf>
    <xf numFmtId="49" fontId="14" fillId="0" borderId="63" xfId="7" applyNumberFormat="1" applyFont="1" applyBorder="1" applyAlignment="1" applyProtection="1">
      <alignment horizontal="left" vertical="center" shrinkToFit="1"/>
      <protection locked="0"/>
    </xf>
    <xf numFmtId="49" fontId="14" fillId="0" borderId="64" xfId="7" applyNumberFormat="1" applyFont="1" applyBorder="1" applyAlignment="1" applyProtection="1">
      <alignment horizontal="left" vertical="center" shrinkToFit="1"/>
      <protection locked="0"/>
    </xf>
    <xf numFmtId="0" fontId="12" fillId="0" borderId="65" xfId="9" applyNumberFormat="1" applyFont="1" applyFill="1" applyBorder="1" applyAlignment="1" applyProtection="1">
      <alignment horizontal="center" vertical="center" shrinkToFit="1"/>
      <protection locked="0"/>
    </xf>
    <xf numFmtId="0" fontId="12" fillId="0" borderId="64" xfId="9" applyNumberFormat="1" applyFont="1" applyFill="1" applyBorder="1" applyAlignment="1" applyProtection="1">
      <alignment horizontal="center" vertical="center" shrinkToFit="1"/>
      <protection locked="0"/>
    </xf>
    <xf numFmtId="176" fontId="12" fillId="0" borderId="65" xfId="7" applyNumberFormat="1" applyFont="1" applyBorder="1" applyAlignment="1" applyProtection="1">
      <alignment horizontal="right" vertical="center" shrinkToFit="1"/>
      <protection locked="0"/>
    </xf>
    <xf numFmtId="176" fontId="12" fillId="0" borderId="63" xfId="7" applyNumberFormat="1" applyFont="1" applyBorder="1" applyAlignment="1" applyProtection="1">
      <alignment horizontal="right" vertical="center" shrinkToFit="1"/>
      <protection locked="0"/>
    </xf>
    <xf numFmtId="176" fontId="12" fillId="0" borderId="64" xfId="7" applyNumberFormat="1" applyFont="1" applyBorder="1" applyAlignment="1" applyProtection="1">
      <alignment horizontal="right" vertical="center" shrinkToFit="1"/>
      <protection locked="0"/>
    </xf>
    <xf numFmtId="177" fontId="12" fillId="0" borderId="65" xfId="7" applyNumberFormat="1" applyFont="1" applyBorder="1" applyAlignment="1" applyProtection="1">
      <alignment horizontal="right" vertical="center" shrinkToFit="1"/>
      <protection locked="0"/>
    </xf>
    <xf numFmtId="177" fontId="12" fillId="0" borderId="64" xfId="7" applyNumberFormat="1" applyFont="1" applyBorder="1" applyAlignment="1" applyProtection="1">
      <alignment horizontal="right" vertical="center" shrinkToFit="1"/>
      <protection locked="0"/>
    </xf>
    <xf numFmtId="178" fontId="12" fillId="9" borderId="65" xfId="7" applyNumberFormat="1" applyFont="1" applyFill="1" applyBorder="1" applyAlignment="1" applyProtection="1">
      <alignment horizontal="right" vertical="center" shrinkToFit="1"/>
      <protection hidden="1"/>
    </xf>
    <xf numFmtId="178" fontId="12" fillId="9" borderId="63" xfId="7" applyNumberFormat="1" applyFont="1" applyFill="1" applyBorder="1" applyAlignment="1" applyProtection="1">
      <alignment horizontal="right" vertical="center" shrinkToFit="1"/>
      <protection hidden="1"/>
    </xf>
    <xf numFmtId="178" fontId="12" fillId="9" borderId="64" xfId="7" applyNumberFormat="1" applyFont="1" applyFill="1" applyBorder="1" applyAlignment="1" applyProtection="1">
      <alignment horizontal="right" vertical="center" shrinkToFit="1"/>
      <protection hidden="1"/>
    </xf>
    <xf numFmtId="180" fontId="12" fillId="0" borderId="65" xfId="9" applyNumberFormat="1" applyFont="1" applyFill="1" applyBorder="1" applyAlignment="1" applyProtection="1">
      <alignment horizontal="right" vertical="center" shrinkToFit="1"/>
      <protection locked="0"/>
    </xf>
    <xf numFmtId="180" fontId="12" fillId="0" borderId="63" xfId="9" applyNumberFormat="1" applyFont="1" applyFill="1" applyBorder="1" applyAlignment="1" applyProtection="1">
      <alignment horizontal="right" vertical="center" shrinkToFit="1"/>
      <protection locked="0"/>
    </xf>
    <xf numFmtId="0" fontId="14" fillId="0" borderId="101" xfId="7" applyFont="1" applyBorder="1" applyAlignment="1" applyProtection="1">
      <alignment horizontal="center" vertical="center" shrinkToFit="1"/>
      <protection hidden="1"/>
    </xf>
    <xf numFmtId="0" fontId="14" fillId="0" borderId="23" xfId="7" applyFont="1" applyBorder="1" applyAlignment="1" applyProtection="1">
      <alignment horizontal="center" vertical="center" shrinkToFit="1"/>
      <protection hidden="1"/>
    </xf>
    <xf numFmtId="49" fontId="14" fillId="0" borderId="67" xfId="7" applyNumberFormat="1" applyFont="1" applyBorder="1" applyAlignment="1" applyProtection="1">
      <alignment horizontal="center" vertical="center" shrinkToFit="1"/>
      <protection locked="0"/>
    </xf>
    <xf numFmtId="49" fontId="14" fillId="0" borderId="68" xfId="7" applyNumberFormat="1" applyFont="1" applyBorder="1" applyAlignment="1" applyProtection="1">
      <alignment horizontal="center" vertical="center" shrinkToFit="1"/>
      <protection locked="0"/>
    </xf>
    <xf numFmtId="49" fontId="14" fillId="0" borderId="77" xfId="7" applyNumberFormat="1" applyFont="1" applyBorder="1" applyAlignment="1" applyProtection="1">
      <alignment horizontal="center" vertical="center" shrinkToFit="1"/>
      <protection locked="0"/>
    </xf>
    <xf numFmtId="49" fontId="14" fillId="0" borderId="67" xfId="7" applyNumberFormat="1" applyFont="1" applyBorder="1" applyAlignment="1" applyProtection="1">
      <alignment horizontal="left" vertical="center" shrinkToFit="1"/>
      <protection locked="0"/>
    </xf>
    <xf numFmtId="49" fontId="14" fillId="0" borderId="68" xfId="7" applyNumberFormat="1" applyFont="1" applyBorder="1" applyAlignment="1" applyProtection="1">
      <alignment horizontal="left" vertical="center" shrinkToFit="1"/>
      <protection locked="0"/>
    </xf>
    <xf numFmtId="49" fontId="14" fillId="0" borderId="77" xfId="7" applyNumberFormat="1" applyFont="1" applyBorder="1" applyAlignment="1" applyProtection="1">
      <alignment horizontal="left" vertical="center" shrinkToFit="1"/>
      <protection locked="0"/>
    </xf>
    <xf numFmtId="176" fontId="12" fillId="0" borderId="57" xfId="7" applyNumberFormat="1" applyFont="1" applyBorder="1" applyAlignment="1" applyProtection="1">
      <alignment horizontal="right" vertical="center" shrinkToFit="1"/>
      <protection locked="0"/>
    </xf>
    <xf numFmtId="176" fontId="12" fillId="0" borderId="55" xfId="7" applyNumberFormat="1" applyFont="1" applyBorder="1" applyAlignment="1" applyProtection="1">
      <alignment horizontal="right" vertical="center" shrinkToFit="1"/>
      <protection locked="0"/>
    </xf>
    <xf numFmtId="176" fontId="12" fillId="0" borderId="56" xfId="7" applyNumberFormat="1" applyFont="1" applyBorder="1" applyAlignment="1" applyProtection="1">
      <alignment horizontal="right" vertical="center" shrinkToFit="1"/>
      <protection locked="0"/>
    </xf>
    <xf numFmtId="177" fontId="12" fillId="0" borderId="57" xfId="7" applyNumberFormat="1" applyFont="1" applyBorder="1" applyAlignment="1" applyProtection="1">
      <alignment horizontal="right" vertical="center" shrinkToFit="1"/>
      <protection locked="0"/>
    </xf>
    <xf numFmtId="177" fontId="12" fillId="0" borderId="56" xfId="7" applyNumberFormat="1" applyFont="1" applyBorder="1" applyAlignment="1" applyProtection="1">
      <alignment horizontal="right" vertical="center" shrinkToFit="1"/>
      <protection locked="0"/>
    </xf>
    <xf numFmtId="178" fontId="12" fillId="9" borderId="57" xfId="7" applyNumberFormat="1" applyFont="1" applyFill="1" applyBorder="1" applyAlignment="1" applyProtection="1">
      <alignment horizontal="right" vertical="center" shrinkToFit="1"/>
      <protection hidden="1"/>
    </xf>
    <xf numFmtId="178" fontId="12" fillId="9" borderId="55" xfId="7" applyNumberFormat="1" applyFont="1" applyFill="1" applyBorder="1" applyAlignment="1" applyProtection="1">
      <alignment horizontal="right" vertical="center" shrinkToFit="1"/>
      <protection hidden="1"/>
    </xf>
    <xf numFmtId="178" fontId="12" fillId="9" borderId="56" xfId="7" applyNumberFormat="1" applyFont="1" applyFill="1" applyBorder="1" applyAlignment="1" applyProtection="1">
      <alignment horizontal="right" vertical="center" shrinkToFit="1"/>
      <protection hidden="1"/>
    </xf>
    <xf numFmtId="180" fontId="12" fillId="0" borderId="57" xfId="9" applyNumberFormat="1" applyFont="1" applyFill="1" applyBorder="1" applyAlignment="1" applyProtection="1">
      <alignment horizontal="right" vertical="center" shrinkToFit="1"/>
      <protection locked="0"/>
    </xf>
    <xf numFmtId="180" fontId="12" fillId="0" borderId="55" xfId="9" applyNumberFormat="1" applyFont="1" applyFill="1" applyBorder="1" applyAlignment="1" applyProtection="1">
      <alignment horizontal="right" vertical="center" shrinkToFit="1"/>
      <protection locked="0"/>
    </xf>
    <xf numFmtId="0" fontId="14" fillId="0" borderId="50" xfId="7" applyFont="1" applyBorder="1" applyAlignment="1" applyProtection="1">
      <alignment horizontal="center" vertical="center" wrapText="1" shrinkToFit="1"/>
      <protection hidden="1"/>
    </xf>
    <xf numFmtId="0" fontId="14" fillId="0" borderId="51" xfId="7" applyFont="1" applyBorder="1" applyAlignment="1" applyProtection="1">
      <alignment horizontal="center" vertical="center" wrapText="1" shrinkToFit="1"/>
      <protection hidden="1"/>
    </xf>
    <xf numFmtId="0" fontId="14" fillId="0" borderId="61" xfId="7" applyFont="1" applyBorder="1" applyAlignment="1" applyProtection="1">
      <alignment horizontal="center" vertical="center" wrapText="1" shrinkToFit="1"/>
      <protection hidden="1"/>
    </xf>
    <xf numFmtId="0" fontId="14" fillId="0" borderId="25" xfId="7" applyFont="1" applyBorder="1" applyAlignment="1" applyProtection="1">
      <alignment horizontal="center" vertical="center" wrapText="1" shrinkToFit="1"/>
      <protection hidden="1"/>
    </xf>
    <xf numFmtId="0" fontId="14" fillId="0" borderId="101" xfId="7" applyFont="1" applyBorder="1" applyAlignment="1" applyProtection="1">
      <alignment horizontal="center" vertical="center" wrapText="1" shrinkToFit="1"/>
      <protection hidden="1"/>
    </xf>
    <xf numFmtId="0" fontId="14" fillId="0" borderId="23" xfId="7" applyFont="1" applyBorder="1" applyAlignment="1" applyProtection="1">
      <alignment horizontal="center" vertical="center" wrapText="1" shrinkToFit="1"/>
      <protection hidden="1"/>
    </xf>
    <xf numFmtId="0" fontId="12" fillId="0" borderId="52" xfId="7" applyFont="1" applyBorder="1" applyAlignment="1" applyProtection="1">
      <alignment horizontal="center" vertical="center" shrinkToFit="1"/>
      <protection locked="0"/>
    </xf>
    <xf numFmtId="0" fontId="12" fillId="0" borderId="53" xfId="7" applyFont="1" applyBorder="1" applyAlignment="1" applyProtection="1">
      <alignment horizontal="center" vertical="center" shrinkToFit="1"/>
      <protection locked="0"/>
    </xf>
    <xf numFmtId="49" fontId="14" fillId="0" borderId="54" xfId="7" applyNumberFormat="1" applyFont="1" applyBorder="1" applyAlignment="1" applyProtection="1">
      <alignment horizontal="center" vertical="center" shrinkToFit="1"/>
      <protection hidden="1"/>
    </xf>
    <xf numFmtId="49" fontId="14" fillId="0" borderId="55" xfId="7" applyNumberFormat="1" applyFont="1" applyBorder="1" applyAlignment="1" applyProtection="1">
      <alignment horizontal="center" vertical="center" shrinkToFit="1"/>
      <protection hidden="1"/>
    </xf>
    <xf numFmtId="49" fontId="14" fillId="0" borderId="56" xfId="7" applyNumberFormat="1" applyFont="1" applyBorder="1" applyAlignment="1" applyProtection="1">
      <alignment horizontal="center" vertical="center" shrinkToFit="1"/>
      <protection hidden="1"/>
    </xf>
    <xf numFmtId="49" fontId="14" fillId="0" borderId="57" xfId="7" applyNumberFormat="1" applyFont="1" applyBorder="1" applyAlignment="1" applyProtection="1">
      <alignment horizontal="center" vertical="center" shrinkToFit="1"/>
      <protection locked="0"/>
    </xf>
    <xf numFmtId="49" fontId="14" fillId="0" borderId="55" xfId="7" applyNumberFormat="1" applyFont="1" applyBorder="1" applyAlignment="1" applyProtection="1">
      <alignment horizontal="center" vertical="center" shrinkToFit="1"/>
      <protection locked="0"/>
    </xf>
    <xf numFmtId="49" fontId="14" fillId="0" borderId="56" xfId="7" applyNumberFormat="1" applyFont="1" applyBorder="1" applyAlignment="1" applyProtection="1">
      <alignment horizontal="center" vertical="center" shrinkToFit="1"/>
      <protection locked="0"/>
    </xf>
    <xf numFmtId="49" fontId="14" fillId="0" borderId="57" xfId="7" applyNumberFormat="1" applyFont="1" applyBorder="1" applyAlignment="1" applyProtection="1">
      <alignment horizontal="left" vertical="center" shrinkToFit="1"/>
      <protection locked="0"/>
    </xf>
    <xf numFmtId="49" fontId="14" fillId="0" borderId="55" xfId="7" applyNumberFormat="1" applyFont="1" applyBorder="1" applyAlignment="1" applyProtection="1">
      <alignment horizontal="left" vertical="center" shrinkToFit="1"/>
      <protection locked="0"/>
    </xf>
    <xf numFmtId="49" fontId="14" fillId="0" borderId="56" xfId="7" applyNumberFormat="1" applyFont="1" applyBorder="1" applyAlignment="1" applyProtection="1">
      <alignment horizontal="left" vertical="center" shrinkToFit="1"/>
      <protection locked="0"/>
    </xf>
    <xf numFmtId="0" fontId="12" fillId="0" borderId="57" xfId="9" applyNumberFormat="1" applyFont="1" applyFill="1" applyBorder="1" applyAlignment="1" applyProtection="1">
      <alignment horizontal="center" vertical="center" shrinkToFit="1"/>
      <protection locked="0"/>
    </xf>
    <xf numFmtId="0" fontId="12" fillId="0" borderId="56" xfId="9" applyNumberFormat="1" applyFont="1" applyFill="1" applyBorder="1" applyAlignment="1" applyProtection="1">
      <alignment horizontal="center" vertical="center" shrinkToFit="1"/>
      <protection locked="0"/>
    </xf>
    <xf numFmtId="0" fontId="14" fillId="5" borderId="97" xfId="8" applyNumberFormat="1" applyFont="1" applyFill="1" applyBorder="1" applyAlignment="1" applyProtection="1">
      <alignment horizontal="center" vertical="center" wrapText="1"/>
      <protection hidden="1"/>
    </xf>
    <xf numFmtId="0" fontId="14" fillId="5" borderId="86" xfId="8" applyNumberFormat="1" applyFont="1" applyFill="1" applyBorder="1" applyAlignment="1" applyProtection="1">
      <alignment horizontal="center" vertical="center" wrapText="1"/>
      <protection hidden="1"/>
    </xf>
    <xf numFmtId="0" fontId="14" fillId="5" borderId="96" xfId="8" applyNumberFormat="1" applyFont="1" applyFill="1" applyBorder="1" applyAlignment="1" applyProtection="1">
      <alignment horizontal="center" vertical="center" wrapText="1"/>
      <protection hidden="1"/>
    </xf>
    <xf numFmtId="38" fontId="5" fillId="5" borderId="97" xfId="8" applyFont="1" applyFill="1" applyBorder="1" applyAlignment="1" applyProtection="1">
      <alignment horizontal="center" vertical="center"/>
      <protection hidden="1"/>
    </xf>
    <xf numFmtId="38" fontId="5" fillId="5" borderId="96" xfId="8" applyFont="1" applyFill="1" applyBorder="1" applyAlignment="1" applyProtection="1">
      <alignment horizontal="center" vertical="center"/>
      <protection hidden="1"/>
    </xf>
    <xf numFmtId="0" fontId="5" fillId="0" borderId="1" xfId="7" applyFont="1" applyBorder="1" applyAlignment="1" applyProtection="1">
      <alignment horizontal="center" vertical="center"/>
      <protection hidden="1"/>
    </xf>
    <xf numFmtId="0" fontId="14" fillId="5" borderId="87" xfId="8" applyNumberFormat="1" applyFont="1" applyFill="1" applyBorder="1" applyAlignment="1" applyProtection="1">
      <alignment horizontal="center" vertical="center" wrapText="1"/>
      <protection hidden="1"/>
    </xf>
    <xf numFmtId="0" fontId="14" fillId="5" borderId="95" xfId="8" applyNumberFormat="1" applyFont="1" applyFill="1" applyBorder="1" applyAlignment="1" applyProtection="1">
      <alignment horizontal="center" vertical="center" wrapText="1"/>
      <protection hidden="1"/>
    </xf>
    <xf numFmtId="0" fontId="13" fillId="9" borderId="97" xfId="4" applyFont="1" applyFill="1" applyBorder="1" applyAlignment="1" applyProtection="1">
      <alignment horizontal="center" vertical="center" wrapText="1"/>
      <protection hidden="1"/>
    </xf>
    <xf numFmtId="0" fontId="13" fillId="9" borderId="86" xfId="4" applyFont="1" applyFill="1" applyBorder="1" applyAlignment="1" applyProtection="1">
      <alignment horizontal="center" vertical="center" wrapText="1"/>
      <protection hidden="1"/>
    </xf>
    <xf numFmtId="0" fontId="13" fillId="9" borderId="96" xfId="4" applyFont="1" applyFill="1" applyBorder="1" applyAlignment="1" applyProtection="1">
      <alignment horizontal="center" vertical="center" wrapText="1"/>
      <protection hidden="1"/>
    </xf>
    <xf numFmtId="0" fontId="14" fillId="5" borderId="86" xfId="8" applyNumberFormat="1" applyFont="1" applyFill="1" applyBorder="1" applyAlignment="1" applyProtection="1">
      <alignment horizontal="center" vertical="center"/>
      <protection hidden="1"/>
    </xf>
    <xf numFmtId="0" fontId="14" fillId="5" borderId="88" xfId="8" applyNumberFormat="1" applyFont="1" applyFill="1" applyBorder="1" applyAlignment="1" applyProtection="1">
      <alignment horizontal="center" vertical="center"/>
      <protection hidden="1"/>
    </xf>
    <xf numFmtId="0" fontId="13" fillId="5" borderId="86" xfId="8" applyNumberFormat="1" applyFont="1" applyFill="1" applyBorder="1" applyAlignment="1" applyProtection="1">
      <alignment horizontal="center" vertical="center" wrapText="1"/>
      <protection hidden="1"/>
    </xf>
    <xf numFmtId="0" fontId="13" fillId="5" borderId="96" xfId="8" applyNumberFormat="1" applyFont="1" applyFill="1" applyBorder="1" applyAlignment="1" applyProtection="1">
      <alignment horizontal="center" vertical="center" wrapText="1"/>
      <protection hidden="1"/>
    </xf>
    <xf numFmtId="0" fontId="9" fillId="5" borderId="97" xfId="8" applyNumberFormat="1" applyFont="1" applyFill="1" applyBorder="1" applyAlignment="1" applyProtection="1">
      <alignment horizontal="center" vertical="center" wrapText="1"/>
      <protection hidden="1"/>
    </xf>
    <xf numFmtId="0" fontId="9" fillId="5" borderId="96" xfId="8" applyNumberFormat="1" applyFont="1" applyFill="1" applyBorder="1" applyAlignment="1" applyProtection="1">
      <alignment horizontal="center" vertical="center" wrapText="1"/>
      <protection hidden="1"/>
    </xf>
    <xf numFmtId="0" fontId="44" fillId="6" borderId="0" xfId="6" applyFont="1" applyFill="1" applyBorder="1">
      <alignment horizontal="center" vertical="center"/>
      <protection hidden="1"/>
    </xf>
    <xf numFmtId="0" fontId="9" fillId="8" borderId="0" xfId="8" applyNumberFormat="1" applyFont="1" applyBorder="1" applyAlignment="1" applyProtection="1">
      <alignment horizontal="center" vertical="center"/>
      <protection locked="0"/>
    </xf>
    <xf numFmtId="0" fontId="13" fillId="0" borderId="0" xfId="7" applyFont="1" applyAlignment="1" applyProtection="1">
      <alignment horizontal="center" vertical="center"/>
      <protection hidden="1"/>
    </xf>
    <xf numFmtId="0" fontId="39" fillId="2" borderId="0" xfId="7" applyFont="1" applyFill="1" applyAlignment="1" applyProtection="1">
      <alignment horizontal="left" vertical="center"/>
      <protection hidden="1"/>
    </xf>
    <xf numFmtId="0" fontId="4" fillId="2" borderId="0" xfId="7" applyFont="1" applyFill="1" applyAlignment="1" applyProtection="1">
      <alignment horizontal="left" wrapText="1"/>
      <protection hidden="1"/>
    </xf>
    <xf numFmtId="0" fontId="4" fillId="2" borderId="36" xfId="7" applyFont="1" applyFill="1" applyBorder="1" applyAlignment="1" applyProtection="1">
      <alignment horizontal="left" wrapText="1"/>
      <protection hidden="1"/>
    </xf>
    <xf numFmtId="0" fontId="38" fillId="2" borderId="36" xfId="7" applyFont="1" applyFill="1" applyBorder="1" applyAlignment="1" applyProtection="1">
      <alignment horizontal="center" vertical="center"/>
      <protection hidden="1"/>
    </xf>
    <xf numFmtId="38" fontId="39" fillId="2" borderId="0" xfId="5" applyFont="1" applyFill="1" applyAlignment="1" applyProtection="1">
      <alignment horizontal="right" vertical="center"/>
      <protection hidden="1"/>
    </xf>
    <xf numFmtId="0" fontId="39" fillId="9" borderId="0" xfId="7" applyFont="1" applyFill="1" applyAlignment="1" applyProtection="1">
      <alignment horizontal="center" vertical="center" shrinkToFit="1"/>
      <protection hidden="1"/>
    </xf>
    <xf numFmtId="38" fontId="40" fillId="9" borderId="33" xfId="7" applyNumberFormat="1" applyFont="1" applyFill="1" applyBorder="1" applyAlignment="1" applyProtection="1">
      <alignment horizontal="right" vertical="center"/>
      <protection hidden="1"/>
    </xf>
    <xf numFmtId="38" fontId="40" fillId="9" borderId="144" xfId="7" applyNumberFormat="1" applyFont="1" applyFill="1" applyBorder="1" applyAlignment="1" applyProtection="1">
      <alignment horizontal="right" vertical="center"/>
      <protection hidden="1"/>
    </xf>
    <xf numFmtId="38" fontId="41" fillId="9" borderId="33" xfId="7" applyNumberFormat="1" applyFont="1" applyFill="1" applyBorder="1" applyAlignment="1" applyProtection="1">
      <alignment horizontal="right" vertical="center"/>
      <protection hidden="1"/>
    </xf>
    <xf numFmtId="38" fontId="41" fillId="9" borderId="144" xfId="7" applyNumberFormat="1" applyFont="1" applyFill="1" applyBorder="1" applyAlignment="1" applyProtection="1">
      <alignment horizontal="right" vertical="center"/>
      <protection hidden="1"/>
    </xf>
    <xf numFmtId="0" fontId="12" fillId="10" borderId="151" xfId="4" applyFont="1" applyFill="1" applyBorder="1" applyAlignment="1" applyProtection="1">
      <alignment horizontal="center" vertical="center"/>
      <protection hidden="1"/>
    </xf>
    <xf numFmtId="0" fontId="12" fillId="10" borderId="46" xfId="4" applyFont="1" applyFill="1" applyBorder="1" applyAlignment="1" applyProtection="1">
      <alignment horizontal="center" vertical="center"/>
      <protection hidden="1"/>
    </xf>
    <xf numFmtId="0" fontId="12" fillId="10" borderId="45" xfId="4" applyFont="1" applyFill="1" applyBorder="1" applyAlignment="1" applyProtection="1">
      <alignment horizontal="center" vertical="center"/>
      <protection hidden="1"/>
    </xf>
    <xf numFmtId="38" fontId="41" fillId="9" borderId="83" xfId="7" applyNumberFormat="1" applyFont="1" applyFill="1" applyBorder="1" applyAlignment="1" applyProtection="1">
      <alignment horizontal="right" vertical="center"/>
      <protection hidden="1"/>
    </xf>
    <xf numFmtId="38" fontId="41" fillId="9" borderId="81" xfId="7" applyNumberFormat="1" applyFont="1" applyFill="1" applyBorder="1" applyAlignment="1" applyProtection="1">
      <alignment horizontal="right" vertical="center"/>
      <protection hidden="1"/>
    </xf>
    <xf numFmtId="0" fontId="39" fillId="0" borderId="62" xfId="7" applyFont="1" applyBorder="1" applyAlignment="1" applyProtection="1">
      <alignment horizontal="center" vertical="center"/>
      <protection hidden="1"/>
    </xf>
    <xf numFmtId="0" fontId="39" fillId="0" borderId="63" xfId="7" applyFont="1" applyBorder="1" applyAlignment="1" applyProtection="1">
      <alignment horizontal="center" vertical="center"/>
      <protection hidden="1"/>
    </xf>
    <xf numFmtId="0" fontId="39" fillId="0" borderId="118" xfId="7" applyFont="1" applyBorder="1" applyAlignment="1" applyProtection="1">
      <alignment horizontal="center" vertical="center"/>
      <protection hidden="1"/>
    </xf>
    <xf numFmtId="181" fontId="39" fillId="9" borderId="62" xfId="7" applyNumberFormat="1" applyFont="1" applyFill="1" applyBorder="1" applyProtection="1">
      <alignment vertical="center"/>
      <protection hidden="1"/>
    </xf>
    <xf numFmtId="181" fontId="39" fillId="9" borderId="63" xfId="7" applyNumberFormat="1" applyFont="1" applyFill="1" applyBorder="1" applyProtection="1">
      <alignment vertical="center"/>
      <protection hidden="1"/>
    </xf>
    <xf numFmtId="38" fontId="39" fillId="0" borderId="65" xfId="7" applyNumberFormat="1" applyFont="1" applyBorder="1" applyProtection="1">
      <alignment vertical="center"/>
      <protection hidden="1"/>
    </xf>
    <xf numFmtId="38" fontId="39" fillId="0" borderId="63" xfId="7" applyNumberFormat="1" applyFont="1" applyBorder="1" applyProtection="1">
      <alignment vertical="center"/>
      <protection hidden="1"/>
    </xf>
    <xf numFmtId="0" fontId="14" fillId="0" borderId="143" xfId="7" applyFont="1" applyBorder="1" applyAlignment="1" applyProtection="1">
      <alignment horizontal="center" vertical="center" shrinkToFit="1"/>
      <protection hidden="1"/>
    </xf>
    <xf numFmtId="0" fontId="14" fillId="0" borderId="3" xfId="7" applyFont="1" applyBorder="1" applyAlignment="1" applyProtection="1">
      <alignment horizontal="center" vertical="center" shrinkToFit="1"/>
      <protection hidden="1"/>
    </xf>
    <xf numFmtId="0" fontId="14" fillId="0" borderId="4" xfId="7" applyFont="1" applyBorder="1" applyAlignment="1" applyProtection="1">
      <alignment horizontal="center" vertical="center" shrinkToFit="1"/>
      <protection hidden="1"/>
    </xf>
    <xf numFmtId="0" fontId="39" fillId="0" borderId="2" xfId="7" applyFont="1" applyBorder="1" applyAlignment="1" applyProtection="1">
      <alignment horizontal="center" vertical="center"/>
      <protection hidden="1"/>
    </xf>
    <xf numFmtId="0" fontId="39" fillId="0" borderId="3" xfId="7" applyFont="1" applyBorder="1" applyAlignment="1" applyProtection="1">
      <alignment horizontal="center" vertical="center"/>
      <protection hidden="1"/>
    </xf>
    <xf numFmtId="0" fontId="39" fillId="0" borderId="4" xfId="7" applyFont="1" applyBorder="1" applyAlignment="1" applyProtection="1">
      <alignment horizontal="center" vertical="center"/>
      <protection hidden="1"/>
    </xf>
    <xf numFmtId="181" fontId="39" fillId="9" borderId="2" xfId="7" applyNumberFormat="1" applyFont="1" applyFill="1" applyBorder="1" applyProtection="1">
      <alignment vertical="center"/>
      <protection hidden="1"/>
    </xf>
    <xf numFmtId="181" fontId="39" fillId="9" borderId="3" xfId="7" applyNumberFormat="1" applyFont="1" applyFill="1" applyBorder="1" applyProtection="1">
      <alignment vertical="center"/>
      <protection hidden="1"/>
    </xf>
    <xf numFmtId="0" fontId="9" fillId="0" borderId="19" xfId="7" applyFont="1" applyBorder="1" applyAlignment="1" applyProtection="1">
      <alignment horizontal="center" vertical="center"/>
      <protection hidden="1"/>
    </xf>
    <xf numFmtId="0" fontId="9" fillId="0" borderId="18" xfId="7" applyFont="1" applyBorder="1" applyAlignment="1" applyProtection="1">
      <alignment horizontal="center" vertical="center"/>
      <protection hidden="1"/>
    </xf>
    <xf numFmtId="38" fontId="39" fillId="0" borderId="19" xfId="7" applyNumberFormat="1" applyFont="1" applyBorder="1" applyProtection="1">
      <alignment vertical="center"/>
      <protection hidden="1"/>
    </xf>
    <xf numFmtId="38" fontId="39" fillId="0" borderId="3" xfId="7" applyNumberFormat="1" applyFont="1" applyBorder="1" applyProtection="1">
      <alignment vertical="center"/>
      <protection hidden="1"/>
    </xf>
    <xf numFmtId="0" fontId="14" fillId="0" borderId="50" xfId="7" applyFont="1" applyBorder="1" applyAlignment="1" applyProtection="1">
      <alignment horizontal="center" vertical="center" wrapText="1"/>
      <protection hidden="1"/>
    </xf>
    <xf numFmtId="0" fontId="14" fillId="0" borderId="53" xfId="7" applyFont="1" applyBorder="1" applyAlignment="1" applyProtection="1">
      <alignment horizontal="center" vertical="center" wrapText="1"/>
      <protection hidden="1"/>
    </xf>
    <xf numFmtId="0" fontId="14" fillId="0" borderId="51" xfId="7" applyFont="1" applyBorder="1" applyAlignment="1" applyProtection="1">
      <alignment horizontal="center" vertical="center" wrapText="1"/>
      <protection hidden="1"/>
    </xf>
    <xf numFmtId="0" fontId="14" fillId="0" borderId="61" xfId="7" applyFont="1" applyBorder="1" applyAlignment="1" applyProtection="1">
      <alignment horizontal="center" vertical="center" wrapText="1"/>
      <protection hidden="1"/>
    </xf>
    <xf numFmtId="0" fontId="14" fillId="0" borderId="0" xfId="7" applyFont="1" applyAlignment="1" applyProtection="1">
      <alignment horizontal="center" vertical="center" wrapText="1"/>
      <protection hidden="1"/>
    </xf>
    <xf numFmtId="0" fontId="14" fillId="0" borderId="25" xfId="7" applyFont="1" applyBorder="1" applyAlignment="1" applyProtection="1">
      <alignment horizontal="center" vertical="center" wrapText="1"/>
      <protection hidden="1"/>
    </xf>
    <xf numFmtId="0" fontId="14" fillId="0" borderId="101" xfId="7" applyFont="1" applyBorder="1" applyAlignment="1" applyProtection="1">
      <alignment horizontal="center" vertical="center" wrapText="1"/>
      <protection hidden="1"/>
    </xf>
    <xf numFmtId="0" fontId="14" fillId="0" borderId="22" xfId="7" applyFont="1" applyBorder="1" applyAlignment="1" applyProtection="1">
      <alignment horizontal="center" vertical="center" wrapText="1"/>
      <protection hidden="1"/>
    </xf>
    <xf numFmtId="0" fontId="14" fillId="0" borderId="23" xfId="7" applyFont="1" applyBorder="1" applyAlignment="1" applyProtection="1">
      <alignment horizontal="center" vertical="center" wrapText="1"/>
      <protection hidden="1"/>
    </xf>
    <xf numFmtId="0" fontId="39" fillId="0" borderId="54" xfId="7" applyFont="1" applyBorder="1" applyAlignment="1" applyProtection="1">
      <alignment horizontal="center" vertical="center"/>
      <protection hidden="1"/>
    </xf>
    <xf numFmtId="0" fontId="39" fillId="0" borderId="55" xfId="7" applyFont="1" applyBorder="1" applyAlignment="1" applyProtection="1">
      <alignment horizontal="center" vertical="center"/>
      <protection hidden="1"/>
    </xf>
    <xf numFmtId="0" fontId="39" fillId="0" borderId="112" xfId="7" applyFont="1" applyBorder="1" applyAlignment="1" applyProtection="1">
      <alignment horizontal="center" vertical="center"/>
      <protection hidden="1"/>
    </xf>
    <xf numFmtId="181" fontId="39" fillId="9" borderId="54" xfId="7" applyNumberFormat="1" applyFont="1" applyFill="1" applyBorder="1" applyProtection="1">
      <alignment vertical="center"/>
      <protection hidden="1"/>
    </xf>
    <xf numFmtId="181" fontId="39" fillId="9" borderId="55" xfId="7" applyNumberFormat="1" applyFont="1" applyFill="1" applyBorder="1" applyProtection="1">
      <alignment vertical="center"/>
      <protection hidden="1"/>
    </xf>
    <xf numFmtId="38" fontId="39" fillId="0" borderId="57" xfId="7" applyNumberFormat="1" applyFont="1" applyBorder="1" applyProtection="1">
      <alignment vertical="center"/>
      <protection hidden="1"/>
    </xf>
    <xf numFmtId="38" fontId="39" fillId="0" borderId="55" xfId="7" applyNumberFormat="1" applyFont="1" applyBorder="1" applyProtection="1">
      <alignment vertical="center"/>
      <protection hidden="1"/>
    </xf>
    <xf numFmtId="38" fontId="41" fillId="9" borderId="52" xfId="7" applyNumberFormat="1" applyFont="1" applyFill="1" applyBorder="1" applyAlignment="1" applyProtection="1">
      <alignment horizontal="right" vertical="center"/>
      <protection hidden="1"/>
    </xf>
    <xf numFmtId="38" fontId="41" fillId="9" borderId="53" xfId="7" applyNumberFormat="1" applyFont="1" applyFill="1" applyBorder="1" applyAlignment="1" applyProtection="1">
      <alignment horizontal="right" vertical="center"/>
      <protection hidden="1"/>
    </xf>
    <xf numFmtId="38" fontId="41" fillId="9" borderId="24" xfId="7" applyNumberFormat="1" applyFont="1" applyFill="1" applyBorder="1" applyAlignment="1" applyProtection="1">
      <alignment horizontal="right" vertical="center"/>
      <protection hidden="1"/>
    </xf>
    <xf numFmtId="38" fontId="41" fillId="9" borderId="0" xfId="7" applyNumberFormat="1" applyFont="1" applyFill="1" applyAlignment="1" applyProtection="1">
      <alignment horizontal="right" vertical="center"/>
      <protection hidden="1"/>
    </xf>
    <xf numFmtId="38" fontId="41" fillId="9" borderId="20" xfId="7" applyNumberFormat="1" applyFont="1" applyFill="1" applyBorder="1" applyAlignment="1" applyProtection="1">
      <alignment horizontal="right" vertical="center"/>
      <protection hidden="1"/>
    </xf>
    <xf numFmtId="38" fontId="41" fillId="9" borderId="22" xfId="7" applyNumberFormat="1" applyFont="1" applyFill="1" applyBorder="1" applyAlignment="1" applyProtection="1">
      <alignment horizontal="right" vertical="center"/>
      <protection hidden="1"/>
    </xf>
    <xf numFmtId="0" fontId="9" fillId="0" borderId="60" xfId="7" applyFont="1" applyBorder="1" applyAlignment="1" applyProtection="1">
      <alignment horizontal="center" vertical="center"/>
      <protection hidden="1"/>
    </xf>
    <xf numFmtId="0" fontId="9" fillId="0" borderId="89" xfId="7" applyFont="1" applyBorder="1" applyAlignment="1" applyProtection="1">
      <alignment horizontal="center" vertical="center"/>
      <protection hidden="1"/>
    </xf>
    <xf numFmtId="0" fontId="9" fillId="0" borderId="121" xfId="7" applyFont="1" applyBorder="1" applyAlignment="1" applyProtection="1">
      <alignment horizontal="center" vertical="center"/>
      <protection hidden="1"/>
    </xf>
    <xf numFmtId="0" fontId="39" fillId="0" borderId="113" xfId="7" applyFont="1" applyBorder="1" applyAlignment="1" applyProtection="1">
      <alignment horizontal="center" vertical="center"/>
      <protection hidden="1"/>
    </xf>
    <xf numFmtId="0" fontId="39" fillId="0" borderId="114" xfId="7" applyFont="1" applyBorder="1" applyAlignment="1" applyProtection="1">
      <alignment horizontal="center" vertical="center"/>
      <protection hidden="1"/>
    </xf>
    <xf numFmtId="0" fontId="39" fillId="0" borderId="115" xfId="7" applyFont="1" applyBorder="1" applyAlignment="1" applyProtection="1">
      <alignment horizontal="center" vertical="center"/>
      <protection hidden="1"/>
    </xf>
    <xf numFmtId="0" fontId="12" fillId="3" borderId="85" xfId="7" applyFont="1" applyFill="1" applyBorder="1" applyAlignment="1" applyProtection="1">
      <alignment horizontal="center" vertical="center" shrinkToFit="1"/>
      <protection hidden="1"/>
    </xf>
    <xf numFmtId="0" fontId="12" fillId="3" borderId="86" xfId="7" applyFont="1" applyFill="1" applyBorder="1" applyAlignment="1" applyProtection="1">
      <alignment horizontal="center" vertical="center" shrinkToFit="1"/>
      <protection hidden="1"/>
    </xf>
    <xf numFmtId="0" fontId="12" fillId="3" borderId="95" xfId="7" applyFont="1" applyFill="1" applyBorder="1" applyAlignment="1" applyProtection="1">
      <alignment horizontal="center" vertical="center" shrinkToFit="1"/>
      <protection hidden="1"/>
    </xf>
    <xf numFmtId="0" fontId="12" fillId="3" borderId="87" xfId="7" applyFont="1" applyFill="1" applyBorder="1" applyAlignment="1" applyProtection="1">
      <alignment horizontal="center" vertical="center" shrinkToFit="1"/>
      <protection hidden="1"/>
    </xf>
    <xf numFmtId="0" fontId="12" fillId="3" borderId="97" xfId="7" applyFont="1" applyFill="1" applyBorder="1" applyAlignment="1" applyProtection="1">
      <alignment horizontal="center" vertical="center"/>
      <protection hidden="1"/>
    </xf>
    <xf numFmtId="0" fontId="12" fillId="3" borderId="96" xfId="7" applyFont="1" applyFill="1" applyBorder="1" applyAlignment="1" applyProtection="1">
      <alignment horizontal="center" vertical="center"/>
      <protection hidden="1"/>
    </xf>
    <xf numFmtId="0" fontId="12" fillId="3" borderId="86" xfId="7" applyFont="1" applyFill="1" applyBorder="1" applyAlignment="1" applyProtection="1">
      <alignment horizontal="center" vertical="center"/>
      <protection hidden="1"/>
    </xf>
    <xf numFmtId="0" fontId="12" fillId="3" borderId="95" xfId="7" applyFont="1" applyFill="1" applyBorder="1" applyAlignment="1" applyProtection="1">
      <alignment horizontal="center" vertical="center"/>
      <protection hidden="1"/>
    </xf>
    <xf numFmtId="181" fontId="39" fillId="9" borderId="113" xfId="7" applyNumberFormat="1" applyFont="1" applyFill="1" applyBorder="1" applyProtection="1">
      <alignment vertical="center"/>
      <protection hidden="1"/>
    </xf>
    <xf numFmtId="181" fontId="39" fillId="9" borderId="114" xfId="7" applyNumberFormat="1" applyFont="1" applyFill="1" applyBorder="1" applyProtection="1">
      <alignment vertical="center"/>
      <protection hidden="1"/>
    </xf>
    <xf numFmtId="38" fontId="39" fillId="0" borderId="117" xfId="7" applyNumberFormat="1" applyFont="1" applyBorder="1" applyProtection="1">
      <alignment vertical="center"/>
      <protection hidden="1"/>
    </xf>
    <xf numFmtId="38" fontId="39" fillId="0" borderId="114" xfId="7" applyNumberFormat="1" applyFont="1" applyBorder="1" applyProtection="1">
      <alignment vertical="center"/>
      <protection hidden="1"/>
    </xf>
    <xf numFmtId="38" fontId="40" fillId="9" borderId="76" xfId="7" applyNumberFormat="1" applyFont="1" applyFill="1" applyBorder="1" applyAlignment="1" applyProtection="1">
      <alignment horizontal="right" vertical="center"/>
      <protection hidden="1"/>
    </xf>
    <xf numFmtId="38" fontId="40" fillId="9" borderId="68" xfId="7" applyNumberFormat="1" applyFont="1" applyFill="1" applyBorder="1" applyAlignment="1" applyProtection="1">
      <alignment horizontal="right" vertical="center"/>
      <protection hidden="1"/>
    </xf>
    <xf numFmtId="0" fontId="14" fillId="10" borderId="80" xfId="4" applyFont="1" applyFill="1" applyBorder="1" applyAlignment="1" applyProtection="1">
      <alignment horizontal="right" vertical="center"/>
      <protection hidden="1"/>
    </xf>
    <xf numFmtId="0" fontId="14" fillId="10" borderId="81" xfId="4" applyFont="1" applyFill="1" applyBorder="1" applyAlignment="1" applyProtection="1">
      <alignment horizontal="right" vertical="center"/>
      <protection hidden="1"/>
    </xf>
    <xf numFmtId="0" fontId="14" fillId="10" borderId="82" xfId="4" applyFont="1" applyFill="1" applyBorder="1" applyAlignment="1" applyProtection="1">
      <alignment horizontal="right" vertical="center"/>
      <protection hidden="1"/>
    </xf>
    <xf numFmtId="177" fontId="40" fillId="9" borderId="83" xfId="9" applyNumberFormat="1" applyFont="1" applyFill="1" applyBorder="1" applyAlignment="1" applyProtection="1">
      <alignment vertical="center" shrinkToFit="1"/>
      <protection hidden="1"/>
    </xf>
    <xf numFmtId="177" fontId="40" fillId="9" borderId="81" xfId="9" applyNumberFormat="1" applyFont="1" applyFill="1" applyBorder="1" applyAlignment="1" applyProtection="1">
      <alignment vertical="center" shrinkToFit="1"/>
      <protection hidden="1"/>
    </xf>
    <xf numFmtId="177" fontId="40" fillId="9" borderId="138" xfId="9" applyNumberFormat="1" applyFont="1" applyFill="1" applyBorder="1" applyAlignment="1" applyProtection="1">
      <alignment vertical="center" shrinkToFit="1"/>
      <protection hidden="1"/>
    </xf>
    <xf numFmtId="180" fontId="40" fillId="9" borderId="139" xfId="9" applyNumberFormat="1" applyFont="1" applyFill="1" applyBorder="1" applyAlignment="1" applyProtection="1">
      <alignment vertical="center" shrinkToFit="1"/>
      <protection hidden="1"/>
    </xf>
    <xf numFmtId="180" fontId="40" fillId="9" borderId="140" xfId="9" applyNumberFormat="1" applyFont="1" applyFill="1" applyBorder="1" applyAlignment="1" applyProtection="1">
      <alignment vertical="center" shrinkToFit="1"/>
      <protection hidden="1"/>
    </xf>
    <xf numFmtId="180" fontId="40" fillId="9" borderId="141" xfId="9" applyNumberFormat="1" applyFont="1" applyFill="1" applyBorder="1" applyAlignment="1" applyProtection="1">
      <alignment vertical="center" shrinkToFit="1"/>
      <protection hidden="1"/>
    </xf>
    <xf numFmtId="177" fontId="12" fillId="2" borderId="114" xfId="9" applyNumberFormat="1" applyFont="1" applyFill="1" applyBorder="1" applyAlignment="1" applyProtection="1">
      <alignment vertical="center" shrinkToFit="1"/>
      <protection locked="0"/>
    </xf>
    <xf numFmtId="177" fontId="12" fillId="2" borderId="116" xfId="9" applyNumberFormat="1" applyFont="1" applyFill="1" applyBorder="1" applyAlignment="1" applyProtection="1">
      <alignment vertical="center" shrinkToFit="1"/>
      <protection locked="0"/>
    </xf>
    <xf numFmtId="180" fontId="12" fillId="9" borderId="117" xfId="9" applyNumberFormat="1" applyFont="1" applyFill="1" applyBorder="1" applyAlignment="1" applyProtection="1">
      <alignment vertical="center" shrinkToFit="1"/>
      <protection hidden="1"/>
    </xf>
    <xf numFmtId="180" fontId="12" fillId="9" borderId="114" xfId="9" applyNumberFormat="1" applyFont="1" applyFill="1" applyBorder="1" applyAlignment="1" applyProtection="1">
      <alignment vertical="center" shrinkToFit="1"/>
      <protection hidden="1"/>
    </xf>
    <xf numFmtId="180" fontId="12" fillId="9" borderId="116" xfId="9" applyNumberFormat="1" applyFont="1" applyFill="1" applyBorder="1" applyAlignment="1" applyProtection="1">
      <alignment vertical="center" shrinkToFit="1"/>
      <protection hidden="1"/>
    </xf>
    <xf numFmtId="177" fontId="12" fillId="0" borderId="117" xfId="9" applyNumberFormat="1" applyFont="1" applyFill="1" applyBorder="1" applyAlignment="1" applyProtection="1">
      <alignment vertical="center" shrinkToFit="1"/>
      <protection locked="0"/>
    </xf>
    <xf numFmtId="177" fontId="12" fillId="0" borderId="114" xfId="9" applyNumberFormat="1" applyFont="1" applyFill="1" applyBorder="1" applyAlignment="1" applyProtection="1">
      <alignment vertical="center" shrinkToFit="1"/>
      <protection locked="0"/>
    </xf>
    <xf numFmtId="177" fontId="12" fillId="0" borderId="116" xfId="9" applyNumberFormat="1" applyFont="1" applyFill="1" applyBorder="1" applyAlignment="1" applyProtection="1">
      <alignment vertical="center" shrinkToFit="1"/>
      <protection locked="0"/>
    </xf>
    <xf numFmtId="180" fontId="12" fillId="9" borderId="117" xfId="9" applyNumberFormat="1" applyFont="1" applyFill="1" applyBorder="1" applyAlignment="1" applyProtection="1">
      <alignment horizontal="right" vertical="center" shrinkToFit="1"/>
      <protection hidden="1"/>
    </xf>
    <xf numFmtId="180" fontId="12" fillId="9" borderId="114" xfId="9" applyNumberFormat="1" applyFont="1" applyFill="1" applyBorder="1" applyAlignment="1" applyProtection="1">
      <alignment horizontal="right" vertical="center" shrinkToFit="1"/>
      <protection hidden="1"/>
    </xf>
    <xf numFmtId="180" fontId="12" fillId="9" borderId="137" xfId="9" applyNumberFormat="1" applyFont="1" applyFill="1" applyBorder="1" applyAlignment="1" applyProtection="1">
      <alignment horizontal="right" vertical="center" shrinkToFit="1"/>
      <protection hidden="1"/>
    </xf>
    <xf numFmtId="49" fontId="12" fillId="0" borderId="136" xfId="7" applyNumberFormat="1" applyFont="1" applyBorder="1" applyAlignment="1" applyProtection="1">
      <alignment horizontal="center" vertical="center" shrinkToFit="1"/>
      <protection locked="0"/>
    </xf>
    <xf numFmtId="49" fontId="12" fillId="0" borderId="114" xfId="7" applyNumberFormat="1" applyFont="1" applyBorder="1" applyAlignment="1" applyProtection="1">
      <alignment horizontal="center" vertical="center" shrinkToFit="1"/>
      <protection locked="0"/>
    </xf>
    <xf numFmtId="49" fontId="12" fillId="0" borderId="116" xfId="7" applyNumberFormat="1" applyFont="1" applyBorder="1" applyAlignment="1" applyProtection="1">
      <alignment horizontal="center" vertical="center" shrinkToFit="1"/>
      <protection locked="0"/>
    </xf>
    <xf numFmtId="49" fontId="14" fillId="0" borderId="133" xfId="7" applyNumberFormat="1" applyFont="1" applyBorder="1" applyAlignment="1" applyProtection="1">
      <alignment horizontal="center" vertical="center" shrinkToFit="1"/>
      <protection locked="0"/>
    </xf>
    <xf numFmtId="49" fontId="14" fillId="0" borderId="125" xfId="7" applyNumberFormat="1" applyFont="1" applyBorder="1" applyAlignment="1" applyProtection="1">
      <alignment horizontal="center" vertical="center" shrinkToFit="1"/>
      <protection locked="0"/>
    </xf>
    <xf numFmtId="49" fontId="14" fillId="0" borderId="134" xfId="7" applyNumberFormat="1" applyFont="1" applyBorder="1" applyAlignment="1" applyProtection="1">
      <alignment horizontal="center" vertical="center" shrinkToFit="1"/>
      <protection locked="0"/>
    </xf>
    <xf numFmtId="49" fontId="14" fillId="0" borderId="117" xfId="7" applyNumberFormat="1" applyFont="1" applyBorder="1" applyAlignment="1" applyProtection="1">
      <alignment vertical="center" shrinkToFit="1"/>
      <protection locked="0"/>
    </xf>
    <xf numFmtId="49" fontId="14" fillId="0" borderId="114" xfId="7" applyNumberFormat="1" applyFont="1" applyBorder="1" applyAlignment="1" applyProtection="1">
      <alignment vertical="center" shrinkToFit="1"/>
      <protection locked="0"/>
    </xf>
    <xf numFmtId="49" fontId="14" fillId="0" borderId="116" xfId="7" applyNumberFormat="1" applyFont="1" applyBorder="1" applyAlignment="1" applyProtection="1">
      <alignment vertical="center" shrinkToFit="1"/>
      <protection locked="0"/>
    </xf>
    <xf numFmtId="0" fontId="12" fillId="0" borderId="117" xfId="7" applyFont="1" applyBorder="1" applyAlignment="1" applyProtection="1">
      <alignment horizontal="center" vertical="center" shrinkToFit="1"/>
      <protection locked="0"/>
    </xf>
    <xf numFmtId="0" fontId="12" fillId="0" borderId="116" xfId="7" applyFont="1" applyBorder="1" applyAlignment="1" applyProtection="1">
      <alignment horizontal="center" vertical="center" shrinkToFit="1"/>
      <protection locked="0"/>
    </xf>
    <xf numFmtId="177" fontId="12" fillId="2" borderId="117" xfId="9" applyNumberFormat="1" applyFont="1" applyFill="1" applyBorder="1" applyAlignment="1" applyProtection="1">
      <alignment vertical="center" shrinkToFit="1"/>
      <protection locked="0"/>
    </xf>
    <xf numFmtId="49" fontId="14" fillId="0" borderId="117" xfId="7" applyNumberFormat="1" applyFont="1" applyBorder="1" applyAlignment="1" applyProtection="1">
      <alignment horizontal="center" vertical="center" shrinkToFit="1"/>
      <protection locked="0"/>
    </xf>
    <xf numFmtId="49" fontId="14" fillId="0" borderId="114" xfId="7" applyNumberFormat="1" applyFont="1" applyBorder="1" applyAlignment="1" applyProtection="1">
      <alignment horizontal="center" vertical="center" shrinkToFit="1"/>
      <protection locked="0"/>
    </xf>
    <xf numFmtId="49" fontId="14" fillId="0" borderId="116" xfId="7" applyNumberFormat="1" applyFont="1" applyBorder="1" applyAlignment="1" applyProtection="1">
      <alignment horizontal="center" vertical="center" shrinkToFit="1"/>
      <protection locked="0"/>
    </xf>
    <xf numFmtId="180" fontId="12" fillId="9" borderId="67" xfId="9" applyNumberFormat="1" applyFont="1" applyFill="1" applyBorder="1" applyAlignment="1" applyProtection="1">
      <alignment horizontal="right" vertical="center" shrinkToFit="1"/>
      <protection hidden="1"/>
    </xf>
    <xf numFmtId="180" fontId="12" fillId="9" borderId="68" xfId="9" applyNumberFormat="1" applyFont="1" applyFill="1" applyBorder="1" applyAlignment="1" applyProtection="1">
      <alignment horizontal="right" vertical="center" shrinkToFit="1"/>
      <protection hidden="1"/>
    </xf>
    <xf numFmtId="180" fontId="12" fillId="9" borderId="69" xfId="9" applyNumberFormat="1" applyFont="1" applyFill="1" applyBorder="1" applyAlignment="1" applyProtection="1">
      <alignment horizontal="right" vertical="center" shrinkToFit="1"/>
      <protection hidden="1"/>
    </xf>
    <xf numFmtId="177" fontId="12" fillId="2" borderId="55" xfId="9" applyNumberFormat="1" applyFont="1" applyFill="1" applyBorder="1" applyAlignment="1" applyProtection="1">
      <alignment vertical="center" shrinkToFit="1"/>
      <protection locked="0"/>
    </xf>
    <xf numFmtId="177" fontId="12" fillId="2" borderId="56" xfId="9" applyNumberFormat="1" applyFont="1" applyFill="1" applyBorder="1" applyAlignment="1" applyProtection="1">
      <alignment vertical="center" shrinkToFit="1"/>
      <protection locked="0"/>
    </xf>
    <xf numFmtId="180" fontId="12" fillId="9" borderId="57" xfId="9" applyNumberFormat="1" applyFont="1" applyFill="1" applyBorder="1" applyAlignment="1" applyProtection="1">
      <alignment vertical="center" shrinkToFit="1"/>
      <protection hidden="1"/>
    </xf>
    <xf numFmtId="180" fontId="12" fillId="9" borderId="55" xfId="9" applyNumberFormat="1" applyFont="1" applyFill="1" applyBorder="1" applyAlignment="1" applyProtection="1">
      <alignment vertical="center" shrinkToFit="1"/>
      <protection hidden="1"/>
    </xf>
    <xf numFmtId="180" fontId="12" fillId="9" borderId="56" xfId="9" applyNumberFormat="1" applyFont="1" applyFill="1" applyBorder="1" applyAlignment="1" applyProtection="1">
      <alignment vertical="center" shrinkToFit="1"/>
      <protection hidden="1"/>
    </xf>
    <xf numFmtId="177" fontId="12" fillId="0" borderId="57" xfId="9" applyNumberFormat="1" applyFont="1" applyFill="1" applyBorder="1" applyAlignment="1" applyProtection="1">
      <alignment vertical="center" shrinkToFit="1"/>
      <protection locked="0"/>
    </xf>
    <xf numFmtId="177" fontId="12" fillId="0" borderId="55" xfId="9" applyNumberFormat="1" applyFont="1" applyFill="1" applyBorder="1" applyAlignment="1" applyProtection="1">
      <alignment vertical="center" shrinkToFit="1"/>
      <protection locked="0"/>
    </xf>
    <xf numFmtId="177" fontId="12" fillId="0" borderId="56" xfId="9" applyNumberFormat="1" applyFont="1" applyFill="1" applyBorder="1" applyAlignment="1" applyProtection="1">
      <alignment vertical="center" shrinkToFit="1"/>
      <protection locked="0"/>
    </xf>
    <xf numFmtId="180" fontId="12" fillId="9" borderId="57" xfId="9" applyNumberFormat="1" applyFont="1" applyFill="1" applyBorder="1" applyAlignment="1" applyProtection="1">
      <alignment horizontal="right" vertical="center" shrinkToFit="1"/>
      <protection hidden="1"/>
    </xf>
    <xf numFmtId="180" fontId="12" fillId="9" borderId="55" xfId="9" applyNumberFormat="1" applyFont="1" applyFill="1" applyBorder="1" applyAlignment="1" applyProtection="1">
      <alignment horizontal="right" vertical="center" shrinkToFit="1"/>
      <protection hidden="1"/>
    </xf>
    <xf numFmtId="180" fontId="12" fillId="9" borderId="98" xfId="9" applyNumberFormat="1" applyFont="1" applyFill="1" applyBorder="1" applyAlignment="1" applyProtection="1">
      <alignment horizontal="right" vertical="center" shrinkToFit="1"/>
      <protection hidden="1"/>
    </xf>
    <xf numFmtId="49" fontId="12" fillId="0" borderId="135" xfId="7" applyNumberFormat="1" applyFont="1" applyBorder="1" applyAlignment="1" applyProtection="1">
      <alignment horizontal="center" vertical="center" shrinkToFit="1"/>
      <protection locked="0"/>
    </xf>
    <xf numFmtId="49" fontId="12" fillId="0" borderId="55" xfId="7" applyNumberFormat="1" applyFont="1" applyBorder="1" applyAlignment="1" applyProtection="1">
      <alignment horizontal="center" vertical="center" shrinkToFit="1"/>
      <protection locked="0"/>
    </xf>
    <xf numFmtId="49" fontId="12" fillId="0" borderId="56" xfId="7" applyNumberFormat="1" applyFont="1" applyBorder="1" applyAlignment="1" applyProtection="1">
      <alignment horizontal="center" vertical="center" shrinkToFit="1"/>
      <protection locked="0"/>
    </xf>
    <xf numFmtId="49" fontId="14" fillId="0" borderId="57" xfId="7" applyNumberFormat="1" applyFont="1" applyBorder="1" applyAlignment="1" applyProtection="1">
      <alignment vertical="center" shrinkToFit="1"/>
      <protection locked="0"/>
    </xf>
    <xf numFmtId="49" fontId="14" fillId="0" borderId="55" xfId="7" applyNumberFormat="1" applyFont="1" applyBorder="1" applyAlignment="1" applyProtection="1">
      <alignment vertical="center" shrinkToFit="1"/>
      <protection locked="0"/>
    </xf>
    <xf numFmtId="49" fontId="14" fillId="0" borderId="56" xfId="7" applyNumberFormat="1" applyFont="1" applyBorder="1" applyAlignment="1" applyProtection="1">
      <alignment vertical="center" shrinkToFit="1"/>
      <protection locked="0"/>
    </xf>
    <xf numFmtId="0" fontId="12" fillId="0" borderId="57" xfId="7" applyFont="1" applyBorder="1" applyAlignment="1" applyProtection="1">
      <alignment horizontal="center" vertical="center" shrinkToFit="1"/>
      <protection locked="0"/>
    </xf>
    <xf numFmtId="0" fontId="12" fillId="0" borderId="56" xfId="7" applyFont="1" applyBorder="1" applyAlignment="1" applyProtection="1">
      <alignment horizontal="center" vertical="center" shrinkToFit="1"/>
      <protection locked="0"/>
    </xf>
    <xf numFmtId="177" fontId="12" fillId="2" borderId="57" xfId="9" applyNumberFormat="1" applyFont="1" applyFill="1" applyBorder="1" applyAlignment="1" applyProtection="1">
      <alignment vertical="center" shrinkToFit="1"/>
      <protection locked="0"/>
    </xf>
    <xf numFmtId="0" fontId="44" fillId="7" borderId="0" xfId="6" applyFont="1" applyBorder="1">
      <alignment horizontal="center" vertical="center"/>
      <protection hidden="1"/>
    </xf>
    <xf numFmtId="0" fontId="14" fillId="5" borderId="130" xfId="8" applyNumberFormat="1" applyFont="1" applyFill="1" applyBorder="1" applyAlignment="1" applyProtection="1">
      <alignment horizontal="center" vertical="center"/>
      <protection hidden="1"/>
    </xf>
    <xf numFmtId="0" fontId="14" fillId="5" borderId="131" xfId="8" applyNumberFormat="1" applyFont="1" applyFill="1" applyBorder="1" applyAlignment="1" applyProtection="1">
      <alignment horizontal="center" vertical="center"/>
      <protection hidden="1"/>
    </xf>
    <xf numFmtId="0" fontId="14" fillId="5" borderId="132" xfId="8" applyNumberFormat="1" applyFont="1" applyFill="1" applyBorder="1" applyAlignment="1" applyProtection="1">
      <alignment horizontal="center" vertical="center"/>
      <protection hidden="1"/>
    </xf>
    <xf numFmtId="0" fontId="13" fillId="9" borderId="42" xfId="4" applyFont="1" applyFill="1" applyBorder="1" applyAlignment="1" applyProtection="1">
      <alignment horizontal="center" vertical="center" wrapText="1" shrinkToFit="1"/>
      <protection hidden="1"/>
    </xf>
    <xf numFmtId="0" fontId="13" fillId="9" borderId="40" xfId="4" applyFont="1" applyFill="1" applyBorder="1" applyAlignment="1" applyProtection="1">
      <alignment horizontal="center" vertical="center" wrapText="1" shrinkToFit="1"/>
      <protection hidden="1"/>
    </xf>
    <xf numFmtId="0" fontId="13" fillId="9" borderId="41" xfId="4" applyFont="1" applyFill="1" applyBorder="1" applyAlignment="1" applyProtection="1">
      <alignment horizontal="center" vertical="center" wrapText="1" shrinkToFit="1"/>
      <protection hidden="1"/>
    </xf>
    <xf numFmtId="0" fontId="13" fillId="9" borderId="48" xfId="4" applyFont="1" applyFill="1" applyBorder="1" applyAlignment="1" applyProtection="1">
      <alignment horizontal="center" vertical="center" wrapText="1" shrinkToFit="1"/>
      <protection hidden="1"/>
    </xf>
    <xf numFmtId="0" fontId="13" fillId="9" borderId="46" xfId="4" applyFont="1" applyFill="1" applyBorder="1" applyAlignment="1" applyProtection="1">
      <alignment horizontal="center" vertical="center" wrapText="1" shrinkToFit="1"/>
      <protection hidden="1"/>
    </xf>
    <xf numFmtId="0" fontId="13" fillId="9" borderId="47" xfId="4" applyFont="1" applyFill="1" applyBorder="1" applyAlignment="1" applyProtection="1">
      <alignment horizontal="center" vertical="center" wrapText="1" shrinkToFit="1"/>
      <protection hidden="1"/>
    </xf>
    <xf numFmtId="0" fontId="14" fillId="5" borderId="42" xfId="8" applyNumberFormat="1" applyFont="1" applyFill="1" applyBorder="1" applyAlignment="1" applyProtection="1">
      <alignment horizontal="center" vertical="center" wrapText="1"/>
      <protection hidden="1"/>
    </xf>
    <xf numFmtId="0" fontId="14" fillId="5" borderId="40" xfId="8" applyNumberFormat="1" applyFont="1" applyFill="1" applyBorder="1" applyAlignment="1" applyProtection="1">
      <alignment horizontal="center" vertical="center" wrapText="1"/>
      <protection hidden="1"/>
    </xf>
    <xf numFmtId="0" fontId="14" fillId="5" borderId="41" xfId="8" applyNumberFormat="1" applyFont="1" applyFill="1" applyBorder="1" applyAlignment="1" applyProtection="1">
      <alignment horizontal="center" vertical="center" wrapText="1"/>
      <protection hidden="1"/>
    </xf>
    <xf numFmtId="0" fontId="14" fillId="5" borderId="48" xfId="8" applyNumberFormat="1" applyFont="1" applyFill="1" applyBorder="1" applyAlignment="1" applyProtection="1">
      <alignment horizontal="center" vertical="center" wrapText="1"/>
      <protection hidden="1"/>
    </xf>
    <xf numFmtId="0" fontId="14" fillId="5" borderId="46" xfId="8" applyNumberFormat="1" applyFont="1" applyFill="1" applyBorder="1" applyAlignment="1" applyProtection="1">
      <alignment horizontal="center" vertical="center" wrapText="1"/>
      <protection hidden="1"/>
    </xf>
    <xf numFmtId="0" fontId="14" fillId="5" borderId="47" xfId="8" applyNumberFormat="1" applyFont="1" applyFill="1" applyBorder="1" applyAlignment="1" applyProtection="1">
      <alignment horizontal="center" vertical="center" wrapText="1"/>
      <protection hidden="1"/>
    </xf>
    <xf numFmtId="0" fontId="14" fillId="9" borderId="42" xfId="4" applyFont="1" applyFill="1" applyBorder="1" applyAlignment="1" applyProtection="1">
      <alignment horizontal="center" vertical="center" wrapText="1"/>
      <protection hidden="1"/>
    </xf>
    <xf numFmtId="0" fontId="14" fillId="9" borderId="40" xfId="4" applyFont="1" applyFill="1" applyBorder="1" applyAlignment="1" applyProtection="1">
      <alignment horizontal="center" vertical="center" wrapText="1"/>
      <protection hidden="1"/>
    </xf>
    <xf numFmtId="0" fontId="14" fillId="9" borderId="43" xfId="4" applyFont="1" applyFill="1" applyBorder="1" applyAlignment="1" applyProtection="1">
      <alignment horizontal="center" vertical="center" wrapText="1"/>
      <protection hidden="1"/>
    </xf>
    <xf numFmtId="0" fontId="14" fillId="9" borderId="48" xfId="4" applyFont="1" applyFill="1" applyBorder="1" applyAlignment="1" applyProtection="1">
      <alignment horizontal="center" vertical="center" wrapText="1"/>
      <protection hidden="1"/>
    </xf>
    <xf numFmtId="0" fontId="14" fillId="9" borderId="46" xfId="4" applyFont="1" applyFill="1" applyBorder="1" applyAlignment="1" applyProtection="1">
      <alignment horizontal="center" vertical="center" wrapText="1"/>
      <protection hidden="1"/>
    </xf>
    <xf numFmtId="0" fontId="14" fillId="9" borderId="49" xfId="4" applyFont="1" applyFill="1" applyBorder="1" applyAlignment="1" applyProtection="1">
      <alignment horizontal="center" vertical="center" wrapText="1"/>
      <protection hidden="1"/>
    </xf>
    <xf numFmtId="0" fontId="14" fillId="5" borderId="133" xfId="8" applyNumberFormat="1" applyFont="1" applyFill="1" applyBorder="1" applyAlignment="1" applyProtection="1">
      <alignment horizontal="center" vertical="center"/>
      <protection hidden="1"/>
    </xf>
    <xf numFmtId="0" fontId="14" fillId="5" borderId="125" xfId="8" applyNumberFormat="1" applyFont="1" applyFill="1" applyBorder="1" applyAlignment="1" applyProtection="1">
      <alignment horizontal="center" vertical="center"/>
      <protection hidden="1"/>
    </xf>
    <xf numFmtId="0" fontId="14" fillId="5" borderId="134" xfId="8" applyNumberFormat="1" applyFont="1" applyFill="1" applyBorder="1" applyAlignment="1" applyProtection="1">
      <alignment horizontal="center" vertical="center"/>
      <protection hidden="1"/>
    </xf>
    <xf numFmtId="0" fontId="15" fillId="3" borderId="37" xfId="7" applyFont="1" applyFill="1" applyBorder="1" applyAlignment="1" applyProtection="1">
      <alignment horizontal="center" vertical="center"/>
      <protection hidden="1"/>
    </xf>
    <xf numFmtId="0" fontId="15" fillId="3" borderId="40" xfId="7" applyFont="1" applyFill="1" applyBorder="1" applyAlignment="1" applyProtection="1">
      <alignment horizontal="center" vertical="center"/>
      <protection hidden="1"/>
    </xf>
    <xf numFmtId="0" fontId="15" fillId="3" borderId="38" xfId="7" applyFont="1" applyFill="1" applyBorder="1" applyAlignment="1" applyProtection="1">
      <alignment horizontal="center" vertical="center"/>
      <protection hidden="1"/>
    </xf>
    <xf numFmtId="0" fontId="15" fillId="3" borderId="90" xfId="7" applyFont="1" applyFill="1" applyBorder="1" applyAlignment="1" applyProtection="1">
      <alignment horizontal="center" vertical="center"/>
      <protection hidden="1"/>
    </xf>
    <xf numFmtId="0" fontId="15" fillId="3" borderId="36" xfId="7" applyFont="1" applyFill="1" applyBorder="1" applyAlignment="1" applyProtection="1">
      <alignment horizontal="center" vertical="center"/>
      <protection hidden="1"/>
    </xf>
    <xf numFmtId="0" fontId="15" fillId="3" borderId="103" xfId="7" applyFont="1" applyFill="1" applyBorder="1" applyAlignment="1" applyProtection="1">
      <alignment horizontal="center" vertical="center"/>
      <protection hidden="1"/>
    </xf>
    <xf numFmtId="0" fontId="14" fillId="5" borderId="39" xfId="7" applyFont="1" applyFill="1" applyBorder="1" applyAlignment="1" applyProtection="1">
      <alignment horizontal="center" vertical="center" wrapText="1"/>
      <protection locked="0"/>
    </xf>
    <xf numFmtId="0" fontId="14" fillId="5" borderId="40" xfId="7" applyFont="1" applyFill="1" applyBorder="1" applyAlignment="1" applyProtection="1">
      <alignment horizontal="center" vertical="center"/>
      <protection locked="0"/>
    </xf>
    <xf numFmtId="0" fontId="14" fillId="5" borderId="43" xfId="7" applyFont="1" applyFill="1" applyBorder="1" applyAlignment="1" applyProtection="1">
      <alignment horizontal="center" vertical="center"/>
      <protection locked="0"/>
    </xf>
    <xf numFmtId="0" fontId="14" fillId="5" borderId="104" xfId="7" applyFont="1" applyFill="1" applyBorder="1" applyAlignment="1" applyProtection="1">
      <alignment horizontal="center" vertical="center"/>
      <protection locked="0"/>
    </xf>
    <xf numFmtId="0" fontId="14" fillId="5" borderId="36" xfId="7" applyFont="1" applyFill="1" applyBorder="1" applyAlignment="1" applyProtection="1">
      <alignment horizontal="center" vertical="center"/>
      <protection locked="0"/>
    </xf>
    <xf numFmtId="0" fontId="14" fillId="5" borderId="91" xfId="7" applyFont="1" applyFill="1" applyBorder="1" applyAlignment="1" applyProtection="1">
      <alignment horizontal="center" vertical="center"/>
      <protection locked="0"/>
    </xf>
    <xf numFmtId="0" fontId="38" fillId="2" borderId="0" xfId="7" applyFont="1" applyFill="1" applyProtection="1">
      <alignment vertical="center"/>
      <protection hidden="1"/>
    </xf>
    <xf numFmtId="0" fontId="14" fillId="5" borderId="10" xfId="8" applyNumberFormat="1" applyFont="1" applyFill="1" applyBorder="1" applyAlignment="1" applyProtection="1">
      <alignment horizontal="left" vertical="center" shrinkToFit="1"/>
      <protection hidden="1"/>
    </xf>
    <xf numFmtId="0" fontId="14" fillId="5" borderId="11" xfId="8" applyNumberFormat="1" applyFont="1" applyFill="1" applyBorder="1" applyAlignment="1" applyProtection="1">
      <alignment horizontal="left" vertical="center" shrinkToFit="1"/>
      <protection hidden="1"/>
    </xf>
    <xf numFmtId="0" fontId="14" fillId="5" borderId="12" xfId="8" applyNumberFormat="1" applyFont="1" applyFill="1" applyBorder="1" applyAlignment="1" applyProtection="1">
      <alignment horizontal="left" vertical="center" shrinkToFit="1"/>
      <protection hidden="1"/>
    </xf>
    <xf numFmtId="0" fontId="12" fillId="2" borderId="10" xfId="7" applyFont="1" applyFill="1" applyBorder="1" applyAlignment="1" applyProtection="1">
      <alignment horizontal="center" vertical="center"/>
      <protection locked="0"/>
    </xf>
    <xf numFmtId="0" fontId="12" fillId="2" borderId="11" xfId="7" applyFont="1" applyFill="1" applyBorder="1" applyAlignment="1" applyProtection="1">
      <alignment horizontal="center" vertical="center"/>
      <protection locked="0"/>
    </xf>
    <xf numFmtId="0" fontId="12" fillId="2" borderId="12" xfId="7" applyFont="1" applyFill="1" applyBorder="1" applyAlignment="1" applyProtection="1">
      <alignment horizontal="center" vertical="center"/>
      <protection locked="0"/>
    </xf>
    <xf numFmtId="0" fontId="35" fillId="5" borderId="37" xfId="8" applyNumberFormat="1" applyFont="1" applyFill="1" applyBorder="1" applyAlignment="1" applyProtection="1">
      <alignment horizontal="center" vertical="center" wrapText="1"/>
      <protection hidden="1"/>
    </xf>
    <xf numFmtId="0" fontId="35" fillId="5" borderId="40" xfId="8" applyNumberFormat="1" applyFont="1" applyFill="1" applyBorder="1" applyAlignment="1" applyProtection="1">
      <alignment horizontal="center" vertical="center" wrapText="1"/>
      <protection hidden="1"/>
    </xf>
    <xf numFmtId="0" fontId="35" fillId="5" borderId="41" xfId="8" applyNumberFormat="1" applyFont="1" applyFill="1" applyBorder="1" applyAlignment="1" applyProtection="1">
      <alignment horizontal="center" vertical="center" wrapText="1"/>
      <protection hidden="1"/>
    </xf>
    <xf numFmtId="0" fontId="35" fillId="5" borderId="44" xfId="8" applyNumberFormat="1" applyFont="1" applyFill="1" applyBorder="1" applyAlignment="1" applyProtection="1">
      <alignment horizontal="center" vertical="center" wrapText="1"/>
      <protection hidden="1"/>
    </xf>
    <xf numFmtId="0" fontId="35" fillId="5" borderId="46" xfId="8" applyNumberFormat="1" applyFont="1" applyFill="1" applyBorder="1" applyAlignment="1" applyProtection="1">
      <alignment horizontal="center" vertical="center" wrapText="1"/>
      <protection hidden="1"/>
    </xf>
    <xf numFmtId="0" fontId="35" fillId="5" borderId="47" xfId="8" applyNumberFormat="1" applyFont="1" applyFill="1" applyBorder="1" applyAlignment="1" applyProtection="1">
      <alignment horizontal="center" vertical="center" wrapText="1"/>
      <protection hidden="1"/>
    </xf>
    <xf numFmtId="0" fontId="14" fillId="5" borderId="42" xfId="4" applyFont="1" applyFill="1" applyBorder="1" applyAlignment="1" applyProtection="1">
      <alignment horizontal="center" vertical="center" shrinkToFit="1"/>
      <protection hidden="1"/>
    </xf>
    <xf numFmtId="0" fontId="14" fillId="5" borderId="41" xfId="4" applyFont="1" applyFill="1" applyBorder="1" applyAlignment="1" applyProtection="1">
      <alignment horizontal="center" vertical="center" shrinkToFit="1"/>
      <protection hidden="1"/>
    </xf>
    <xf numFmtId="0" fontId="14" fillId="5" borderId="48" xfId="4" applyFont="1" applyFill="1" applyBorder="1" applyAlignment="1" applyProtection="1">
      <alignment horizontal="center" vertical="center" shrinkToFit="1"/>
      <protection hidden="1"/>
    </xf>
    <xf numFmtId="0" fontId="14" fillId="5" borderId="47" xfId="4" applyFont="1" applyFill="1" applyBorder="1" applyAlignment="1" applyProtection="1">
      <alignment horizontal="center" vertical="center" shrinkToFit="1"/>
      <protection hidden="1"/>
    </xf>
    <xf numFmtId="0" fontId="9" fillId="0" borderId="58" xfId="7" applyFont="1" applyBorder="1" applyAlignment="1" applyProtection="1">
      <alignment horizontal="center" vertical="center"/>
      <protection hidden="1"/>
    </xf>
    <xf numFmtId="0" fontId="9" fillId="0" borderId="59" xfId="7" applyFont="1" applyBorder="1" applyAlignment="1" applyProtection="1">
      <alignment horizontal="center" vertical="center"/>
      <protection hidden="1"/>
    </xf>
    <xf numFmtId="38" fontId="39" fillId="0" borderId="0" xfId="7" applyNumberFormat="1" applyFont="1" applyProtection="1">
      <alignment vertical="center"/>
      <protection hidden="1"/>
    </xf>
    <xf numFmtId="38" fontId="40" fillId="9" borderId="24" xfId="7" applyNumberFormat="1" applyFont="1" applyFill="1" applyBorder="1" applyAlignment="1" applyProtection="1">
      <alignment horizontal="right" vertical="center"/>
      <protection hidden="1"/>
    </xf>
    <xf numFmtId="38" fontId="40" fillId="9" borderId="0" xfId="7" applyNumberFormat="1" applyFont="1" applyFill="1" applyAlignment="1" applyProtection="1">
      <alignment horizontal="right" vertical="center"/>
      <protection hidden="1"/>
    </xf>
    <xf numFmtId="0" fontId="41" fillId="9" borderId="0" xfId="7" applyFont="1" applyFill="1" applyAlignment="1" applyProtection="1">
      <alignment horizontal="right" vertical="center"/>
      <protection hidden="1"/>
    </xf>
    <xf numFmtId="0" fontId="14" fillId="0" borderId="44" xfId="7" applyFont="1" applyBorder="1" applyAlignment="1" applyProtection="1">
      <alignment horizontal="center" vertical="center" wrapText="1"/>
      <protection hidden="1"/>
    </xf>
    <xf numFmtId="0" fontId="14" fillId="0" borderId="46" xfId="7" applyFont="1" applyBorder="1" applyAlignment="1" applyProtection="1">
      <alignment horizontal="center" vertical="center" wrapText="1"/>
      <protection hidden="1"/>
    </xf>
    <xf numFmtId="0" fontId="14" fillId="0" borderId="45" xfId="7" applyFont="1" applyBorder="1" applyAlignment="1" applyProtection="1">
      <alignment horizontal="center" vertical="center" wrapText="1"/>
      <protection hidden="1"/>
    </xf>
    <xf numFmtId="0" fontId="16" fillId="0" borderId="5" xfId="7" applyFont="1" applyBorder="1" applyAlignment="1" applyProtection="1">
      <alignment horizontal="center" vertical="center"/>
      <protection hidden="1"/>
    </xf>
    <xf numFmtId="0" fontId="16" fillId="0" borderId="6" xfId="7" applyFont="1" applyBorder="1" applyAlignment="1" applyProtection="1">
      <alignment horizontal="center" vertical="center"/>
      <protection hidden="1"/>
    </xf>
    <xf numFmtId="181" fontId="39" fillId="9" borderId="5" xfId="7" applyNumberFormat="1" applyFont="1" applyFill="1" applyBorder="1" applyProtection="1">
      <alignment vertical="center"/>
      <protection hidden="1"/>
    </xf>
    <xf numFmtId="181" fontId="39" fillId="9" borderId="6" xfId="7" applyNumberFormat="1" applyFont="1" applyFill="1" applyBorder="1" applyProtection="1">
      <alignment vertical="center"/>
      <protection hidden="1"/>
    </xf>
    <xf numFmtId="0" fontId="9" fillId="0" borderId="9" xfId="7" applyFont="1" applyBorder="1" applyAlignment="1" applyProtection="1">
      <alignment horizontal="center" vertical="center"/>
      <protection hidden="1"/>
    </xf>
    <xf numFmtId="0" fontId="9" fillId="0" borderId="8" xfId="7" applyFont="1" applyBorder="1" applyAlignment="1" applyProtection="1">
      <alignment horizontal="center" vertical="center"/>
      <protection hidden="1"/>
    </xf>
    <xf numFmtId="38" fontId="39" fillId="0" borderId="6" xfId="7" applyNumberFormat="1" applyFont="1" applyBorder="1" applyProtection="1">
      <alignment vertical="center"/>
      <protection hidden="1"/>
    </xf>
    <xf numFmtId="38" fontId="40" fillId="9" borderId="5" xfId="7" applyNumberFormat="1" applyFont="1" applyFill="1" applyBorder="1" applyAlignment="1" applyProtection="1">
      <alignment horizontal="right" vertical="center"/>
      <protection hidden="1"/>
    </xf>
    <xf numFmtId="38" fontId="40" fillId="9" borderId="6" xfId="7" applyNumberFormat="1" applyFont="1" applyFill="1" applyBorder="1" applyAlignment="1" applyProtection="1">
      <alignment horizontal="right" vertical="center"/>
      <protection hidden="1"/>
    </xf>
    <xf numFmtId="38" fontId="41" fillId="9" borderId="5" xfId="7" applyNumberFormat="1" applyFont="1" applyFill="1" applyBorder="1" applyAlignment="1" applyProtection="1">
      <alignment horizontal="right" vertical="center"/>
      <protection hidden="1"/>
    </xf>
    <xf numFmtId="0" fontId="41" fillId="9" borderId="6" xfId="7" applyFont="1" applyFill="1" applyBorder="1" applyAlignment="1" applyProtection="1">
      <alignment horizontal="right" vertical="center"/>
      <protection hidden="1"/>
    </xf>
    <xf numFmtId="0" fontId="16" fillId="0" borderId="24" xfId="7" applyFont="1" applyBorder="1" applyAlignment="1" applyProtection="1">
      <alignment horizontal="center" vertical="center"/>
      <protection hidden="1"/>
    </xf>
    <xf numFmtId="0" fontId="16" fillId="0" borderId="0" xfId="7" applyFont="1" applyAlignment="1" applyProtection="1">
      <alignment horizontal="center" vertical="center"/>
      <protection hidden="1"/>
    </xf>
    <xf numFmtId="181" fontId="39" fillId="9" borderId="24" xfId="7" applyNumberFormat="1" applyFont="1" applyFill="1" applyBorder="1" applyProtection="1">
      <alignment vertical="center"/>
      <protection hidden="1"/>
    </xf>
    <xf numFmtId="181" fontId="39" fillId="9" borderId="0" xfId="7" applyNumberFormat="1" applyFont="1" applyFill="1" applyProtection="1">
      <alignment vertical="center"/>
      <protection hidden="1"/>
    </xf>
    <xf numFmtId="49" fontId="12" fillId="0" borderId="145" xfId="7" applyNumberFormat="1" applyFont="1" applyBorder="1" applyAlignment="1" applyProtection="1">
      <alignment horizontal="center" vertical="center" shrinkToFit="1"/>
      <protection locked="0"/>
    </xf>
    <xf numFmtId="49" fontId="12" fillId="0" borderId="146" xfId="7" applyNumberFormat="1" applyFont="1" applyBorder="1" applyAlignment="1" applyProtection="1">
      <alignment horizontal="center" vertical="center" shrinkToFit="1"/>
      <protection locked="0"/>
    </xf>
    <xf numFmtId="49" fontId="14" fillId="0" borderId="146" xfId="7" applyNumberFormat="1" applyFont="1" applyBorder="1" applyAlignment="1" applyProtection="1">
      <alignment horizontal="center" vertical="center" shrinkToFit="1"/>
      <protection locked="0"/>
    </xf>
    <xf numFmtId="49" fontId="14" fillId="0" borderId="133" xfId="7" applyNumberFormat="1" applyFont="1" applyBorder="1" applyAlignment="1" applyProtection="1">
      <alignment horizontal="left" vertical="center" shrinkToFit="1"/>
      <protection locked="0"/>
    </xf>
    <xf numFmtId="49" fontId="14" fillId="0" borderId="125" xfId="7" applyNumberFormat="1" applyFont="1" applyBorder="1" applyAlignment="1" applyProtection="1">
      <alignment horizontal="left" vertical="center" shrinkToFit="1"/>
      <protection locked="0"/>
    </xf>
    <xf numFmtId="49" fontId="14" fillId="0" borderId="134" xfId="7" applyNumberFormat="1" applyFont="1" applyBorder="1" applyAlignment="1" applyProtection="1">
      <alignment horizontal="left" vertical="center" shrinkToFit="1"/>
      <protection locked="0"/>
    </xf>
    <xf numFmtId="0" fontId="12" fillId="0" borderId="133" xfId="7" applyFont="1" applyBorder="1" applyAlignment="1" applyProtection="1">
      <alignment horizontal="center" vertical="center" shrinkToFit="1"/>
      <protection locked="0"/>
    </xf>
    <xf numFmtId="0" fontId="12" fillId="0" borderId="134" xfId="7" applyFont="1" applyBorder="1" applyAlignment="1" applyProtection="1">
      <alignment horizontal="center" vertical="center" shrinkToFit="1"/>
      <protection locked="0"/>
    </xf>
    <xf numFmtId="49" fontId="14" fillId="0" borderId="117" xfId="7" applyNumberFormat="1" applyFont="1" applyBorder="1" applyAlignment="1" applyProtection="1">
      <alignment horizontal="left" vertical="center" shrinkToFit="1"/>
      <protection locked="0"/>
    </xf>
    <xf numFmtId="49" fontId="14" fillId="0" borderId="114" xfId="7" applyNumberFormat="1" applyFont="1" applyBorder="1" applyAlignment="1" applyProtection="1">
      <alignment horizontal="left" vertical="center" shrinkToFit="1"/>
      <protection locked="0"/>
    </xf>
    <xf numFmtId="49" fontId="14" fillId="0" borderId="116" xfId="7" applyNumberFormat="1" applyFont="1" applyBorder="1" applyAlignment="1" applyProtection="1">
      <alignment horizontal="left" vertical="center" shrinkToFit="1"/>
      <protection locked="0"/>
    </xf>
    <xf numFmtId="177" fontId="12" fillId="2" borderId="67" xfId="9" applyNumberFormat="1" applyFont="1" applyFill="1" applyBorder="1" applyAlignment="1" applyProtection="1">
      <alignment vertical="center" shrinkToFit="1"/>
      <protection locked="0"/>
    </xf>
    <xf numFmtId="177" fontId="12" fillId="2" borderId="68" xfId="9" applyNumberFormat="1" applyFont="1" applyFill="1" applyBorder="1" applyAlignment="1" applyProtection="1">
      <alignment vertical="center" shrinkToFit="1"/>
      <protection locked="0"/>
    </xf>
    <xf numFmtId="177" fontId="12" fillId="2" borderId="77" xfId="9" applyNumberFormat="1" applyFont="1" applyFill="1" applyBorder="1" applyAlignment="1" applyProtection="1">
      <alignment vertical="center" shrinkToFit="1"/>
      <protection locked="0"/>
    </xf>
    <xf numFmtId="180" fontId="12" fillId="9" borderId="67" xfId="9" applyNumberFormat="1" applyFont="1" applyFill="1" applyBorder="1" applyAlignment="1" applyProtection="1">
      <alignment vertical="center" shrinkToFit="1"/>
      <protection hidden="1"/>
    </xf>
    <xf numFmtId="180" fontId="12" fillId="9" borderId="68" xfId="9" applyNumberFormat="1" applyFont="1" applyFill="1" applyBorder="1" applyAlignment="1" applyProtection="1">
      <alignment vertical="center" shrinkToFit="1"/>
      <protection hidden="1"/>
    </xf>
    <xf numFmtId="180" fontId="12" fillId="9" borderId="77" xfId="9" applyNumberFormat="1" applyFont="1" applyFill="1" applyBorder="1" applyAlignment="1" applyProtection="1">
      <alignment vertical="center" shrinkToFit="1"/>
      <protection hidden="1"/>
    </xf>
    <xf numFmtId="177" fontId="12" fillId="0" borderId="67" xfId="9" applyNumberFormat="1" applyFont="1" applyFill="1" applyBorder="1" applyAlignment="1" applyProtection="1">
      <alignment vertical="center" shrinkToFit="1"/>
      <protection locked="0"/>
    </xf>
    <xf numFmtId="177" fontId="12" fillId="0" borderId="68" xfId="9" applyNumberFormat="1" applyFont="1" applyFill="1" applyBorder="1" applyAlignment="1" applyProtection="1">
      <alignment vertical="center" shrinkToFit="1"/>
      <protection locked="0"/>
    </xf>
    <xf numFmtId="177" fontId="12" fillId="0" borderId="77" xfId="9" applyNumberFormat="1" applyFont="1" applyFill="1" applyBorder="1" applyAlignment="1" applyProtection="1">
      <alignment vertical="center" shrinkToFit="1"/>
      <protection locked="0"/>
    </xf>
    <xf numFmtId="49" fontId="12" fillId="0" borderId="147" xfId="7" applyNumberFormat="1" applyFont="1" applyBorder="1" applyAlignment="1" applyProtection="1">
      <alignment horizontal="center" vertical="center" shrinkToFit="1"/>
      <protection locked="0"/>
    </xf>
    <xf numFmtId="49" fontId="12" fillId="0" borderId="148" xfId="7" applyNumberFormat="1" applyFont="1" applyBorder="1" applyAlignment="1" applyProtection="1">
      <alignment horizontal="center" vertical="center" shrinkToFit="1"/>
      <protection locked="0"/>
    </xf>
    <xf numFmtId="49" fontId="14" fillId="0" borderId="148" xfId="7" applyNumberFormat="1" applyFont="1" applyBorder="1" applyAlignment="1" applyProtection="1">
      <alignment horizontal="center" vertical="center" shrinkToFit="1"/>
      <protection locked="0"/>
    </xf>
    <xf numFmtId="0" fontId="11" fillId="3" borderId="92" xfId="7" applyFont="1" applyFill="1" applyBorder="1" applyAlignment="1" applyProtection="1">
      <alignment horizontal="center" vertical="center"/>
      <protection hidden="1"/>
    </xf>
    <xf numFmtId="0" fontId="11" fillId="3" borderId="93" xfId="7" applyFont="1" applyFill="1" applyBorder="1" applyAlignment="1" applyProtection="1">
      <alignment horizontal="center" vertical="center"/>
      <protection hidden="1"/>
    </xf>
    <xf numFmtId="0" fontId="11" fillId="3" borderId="129" xfId="7" applyFont="1" applyFill="1" applyBorder="1" applyAlignment="1" applyProtection="1">
      <alignment horizontal="center" vertical="center"/>
      <protection hidden="1"/>
    </xf>
    <xf numFmtId="0" fontId="16" fillId="2" borderId="142" xfId="7" applyFont="1" applyFill="1" applyBorder="1" applyAlignment="1" applyProtection="1">
      <alignment horizontal="center" vertical="center"/>
      <protection locked="0"/>
    </xf>
    <xf numFmtId="0" fontId="16" fillId="2" borderId="93" xfId="7" applyFont="1" applyFill="1" applyBorder="1" applyAlignment="1" applyProtection="1">
      <alignment horizontal="center" vertical="center"/>
      <protection locked="0"/>
    </xf>
    <xf numFmtId="0" fontId="16" fillId="2" borderId="94" xfId="7" applyFont="1" applyFill="1" applyBorder="1" applyAlignment="1" applyProtection="1">
      <alignment horizontal="center" vertical="center"/>
      <protection locked="0"/>
    </xf>
    <xf numFmtId="0" fontId="35" fillId="5" borderId="42" xfId="8" applyNumberFormat="1" applyFont="1" applyFill="1" applyBorder="1" applyAlignment="1" applyProtection="1">
      <alignment horizontal="center" vertical="center" wrapText="1"/>
      <protection hidden="1"/>
    </xf>
    <xf numFmtId="0" fontId="35" fillId="5" borderId="48" xfId="8" applyNumberFormat="1" applyFont="1" applyFill="1" applyBorder="1" applyAlignment="1" applyProtection="1">
      <alignment horizontal="center" vertical="center" wrapText="1"/>
      <protection hidden="1"/>
    </xf>
    <xf numFmtId="38" fontId="39" fillId="0" borderId="0" xfId="7" applyNumberFormat="1" applyFont="1" applyAlignment="1" applyProtection="1">
      <alignment horizontal="right" vertical="center"/>
      <protection hidden="1"/>
    </xf>
    <xf numFmtId="38" fontId="41" fillId="9" borderId="80" xfId="7" applyNumberFormat="1" applyFont="1" applyFill="1" applyBorder="1" applyAlignment="1" applyProtection="1">
      <alignment horizontal="right" vertical="center"/>
      <protection hidden="1"/>
    </xf>
    <xf numFmtId="49" fontId="12" fillId="0" borderId="150" xfId="7" applyNumberFormat="1" applyFont="1" applyBorder="1" applyAlignment="1" applyProtection="1">
      <alignment horizontal="center" vertical="center" shrinkToFit="1"/>
      <protection locked="0"/>
    </xf>
    <xf numFmtId="49" fontId="12" fillId="0" borderId="125" xfId="7" applyNumberFormat="1" applyFont="1" applyBorder="1" applyAlignment="1" applyProtection="1">
      <alignment horizontal="center" vertical="center" shrinkToFit="1"/>
      <protection locked="0"/>
    </xf>
    <xf numFmtId="49" fontId="16" fillId="0" borderId="124" xfId="7" applyNumberFormat="1" applyFont="1" applyBorder="1" applyAlignment="1" applyProtection="1">
      <alignment horizontal="center" vertical="center" shrinkToFit="1"/>
      <protection locked="0"/>
    </xf>
    <xf numFmtId="49" fontId="16" fillId="0" borderId="125" xfId="7" applyNumberFormat="1" applyFont="1" applyBorder="1" applyAlignment="1" applyProtection="1">
      <alignment horizontal="center" vertical="center" shrinkToFit="1"/>
      <protection locked="0"/>
    </xf>
    <xf numFmtId="49" fontId="16" fillId="0" borderId="134" xfId="7" applyNumberFormat="1" applyFont="1" applyBorder="1" applyAlignment="1" applyProtection="1">
      <alignment horizontal="center" vertical="center" shrinkToFit="1"/>
      <protection locked="0"/>
    </xf>
    <xf numFmtId="49" fontId="16" fillId="0" borderId="133" xfId="7" applyNumberFormat="1" applyFont="1" applyBorder="1" applyAlignment="1" applyProtection="1">
      <alignment horizontal="center" vertical="center" shrinkToFit="1"/>
      <protection locked="0"/>
    </xf>
    <xf numFmtId="177" fontId="16" fillId="0" borderId="66" xfId="9" applyNumberFormat="1" applyFont="1" applyFill="1" applyBorder="1" applyAlignment="1" applyProtection="1">
      <alignment horizontal="center" vertical="center" shrinkToFit="1"/>
      <protection locked="0"/>
    </xf>
    <xf numFmtId="177" fontId="16" fillId="0" borderId="22" xfId="9" applyNumberFormat="1" applyFont="1" applyFill="1" applyBorder="1" applyAlignment="1" applyProtection="1">
      <alignment horizontal="center" vertical="center" shrinkToFit="1"/>
      <protection locked="0"/>
    </xf>
    <xf numFmtId="177" fontId="16" fillId="0" borderId="21" xfId="9" applyNumberFormat="1" applyFont="1" applyFill="1" applyBorder="1" applyAlignment="1" applyProtection="1">
      <alignment horizontal="center" vertical="center" shrinkToFit="1"/>
      <protection locked="0"/>
    </xf>
    <xf numFmtId="38" fontId="16" fillId="0" borderId="78" xfId="9" applyFont="1" applyFill="1" applyBorder="1" applyAlignment="1" applyProtection="1">
      <alignment vertical="center" shrinkToFit="1"/>
      <protection locked="0"/>
    </xf>
    <xf numFmtId="38" fontId="16" fillId="0" borderId="79" xfId="9" applyFont="1" applyFill="1" applyBorder="1" applyAlignment="1" applyProtection="1">
      <alignment vertical="center" shrinkToFit="1"/>
      <protection locked="0"/>
    </xf>
    <xf numFmtId="38" fontId="16" fillId="0" borderId="100" xfId="9" applyFont="1" applyFill="1" applyBorder="1" applyAlignment="1" applyProtection="1">
      <alignment vertical="center" shrinkToFit="1"/>
      <protection locked="0"/>
    </xf>
    <xf numFmtId="0" fontId="37" fillId="10" borderId="80" xfId="7" applyFont="1" applyFill="1" applyBorder="1" applyAlignment="1" applyProtection="1">
      <alignment horizontal="right" vertical="center"/>
      <protection hidden="1"/>
    </xf>
    <xf numFmtId="0" fontId="37" fillId="10" borderId="81" xfId="7" applyFont="1" applyFill="1" applyBorder="1" applyAlignment="1" applyProtection="1">
      <alignment horizontal="right" vertical="center"/>
      <protection hidden="1"/>
    </xf>
    <xf numFmtId="0" fontId="37" fillId="10" borderId="82" xfId="7" applyFont="1" applyFill="1" applyBorder="1" applyAlignment="1" applyProtection="1">
      <alignment horizontal="right" vertical="center"/>
      <protection hidden="1"/>
    </xf>
    <xf numFmtId="38" fontId="40" fillId="9" borderId="83" xfId="9" applyFont="1" applyFill="1" applyBorder="1" applyAlignment="1" applyProtection="1">
      <alignment horizontal="right" vertical="center" shrinkToFit="1"/>
      <protection hidden="1"/>
    </xf>
    <xf numFmtId="38" fontId="40" fillId="9" borderId="81" xfId="9" applyFont="1" applyFill="1" applyBorder="1" applyAlignment="1" applyProtection="1">
      <alignment horizontal="right" vertical="center" shrinkToFit="1"/>
      <protection hidden="1"/>
    </xf>
    <xf numFmtId="38" fontId="40" fillId="9" borderId="84" xfId="9" applyFont="1" applyFill="1" applyBorder="1" applyAlignment="1" applyProtection="1">
      <alignment horizontal="right" vertical="center" shrinkToFit="1"/>
      <protection hidden="1"/>
    </xf>
    <xf numFmtId="0" fontId="12" fillId="0" borderId="0" xfId="4" applyFont="1" applyFill="1" applyBorder="1" applyAlignment="1" applyProtection="1">
      <alignment horizontal="center" vertical="center" wrapText="1"/>
      <protection hidden="1"/>
    </xf>
    <xf numFmtId="0" fontId="12" fillId="10" borderId="85" xfId="4" applyFont="1" applyFill="1" applyBorder="1" applyAlignment="1" applyProtection="1">
      <alignment horizontal="center" vertical="center" wrapText="1"/>
      <protection hidden="1"/>
    </xf>
    <xf numFmtId="38" fontId="16" fillId="0" borderId="57" xfId="9" applyFont="1" applyFill="1" applyBorder="1" applyAlignment="1" applyProtection="1">
      <alignment vertical="center" shrinkToFit="1"/>
      <protection locked="0"/>
    </xf>
    <xf numFmtId="38" fontId="16" fillId="0" borderId="55" xfId="9" applyFont="1" applyFill="1" applyBorder="1" applyAlignment="1" applyProtection="1">
      <alignment vertical="center" shrinkToFit="1"/>
      <protection locked="0"/>
    </xf>
    <xf numFmtId="38" fontId="16" fillId="0" borderId="98" xfId="9" applyFont="1" applyFill="1" applyBorder="1" applyAlignment="1" applyProtection="1">
      <alignment vertical="center" shrinkToFit="1"/>
      <protection locked="0"/>
    </xf>
    <xf numFmtId="49" fontId="16" fillId="0" borderId="113" xfId="7" applyNumberFormat="1" applyFont="1" applyBorder="1" applyAlignment="1" applyProtection="1">
      <alignment horizontal="center" vertical="center" shrinkToFit="1"/>
      <protection locked="0"/>
    </xf>
    <xf numFmtId="49" fontId="16" fillId="0" borderId="114" xfId="7" applyNumberFormat="1" applyFont="1" applyBorder="1" applyAlignment="1" applyProtection="1">
      <alignment horizontal="center" vertical="center" shrinkToFit="1"/>
      <protection locked="0"/>
    </xf>
    <xf numFmtId="49" fontId="16" fillId="0" borderId="116" xfId="7" applyNumberFormat="1" applyFont="1" applyBorder="1" applyAlignment="1" applyProtection="1">
      <alignment horizontal="center" vertical="center" shrinkToFit="1"/>
      <protection locked="0"/>
    </xf>
    <xf numFmtId="49" fontId="16" fillId="0" borderId="117" xfId="7" applyNumberFormat="1" applyFont="1" applyBorder="1" applyAlignment="1" applyProtection="1">
      <alignment horizontal="center" vertical="center" shrinkToFit="1"/>
      <protection locked="0"/>
    </xf>
    <xf numFmtId="177" fontId="16" fillId="0" borderId="117" xfId="9" applyNumberFormat="1" applyFont="1" applyFill="1" applyBorder="1" applyAlignment="1" applyProtection="1">
      <alignment horizontal="center" vertical="center" shrinkToFit="1"/>
      <protection locked="0"/>
    </xf>
    <xf numFmtId="177" fontId="16" fillId="0" borderId="114" xfId="9" applyNumberFormat="1" applyFont="1" applyFill="1" applyBorder="1" applyAlignment="1" applyProtection="1">
      <alignment horizontal="center" vertical="center" shrinkToFit="1"/>
      <protection locked="0"/>
    </xf>
    <xf numFmtId="177" fontId="16" fillId="0" borderId="116" xfId="9" applyNumberFormat="1" applyFont="1" applyFill="1" applyBorder="1" applyAlignment="1" applyProtection="1">
      <alignment horizontal="center" vertical="center" shrinkToFit="1"/>
      <protection locked="0"/>
    </xf>
    <xf numFmtId="38" fontId="16" fillId="0" borderId="117" xfId="9" applyFont="1" applyFill="1" applyBorder="1" applyAlignment="1" applyProtection="1">
      <alignment vertical="center" shrinkToFit="1"/>
      <protection locked="0"/>
    </xf>
    <xf numFmtId="38" fontId="16" fillId="0" borderId="114" xfId="9" applyFont="1" applyFill="1" applyBorder="1" applyAlignment="1" applyProtection="1">
      <alignment vertical="center" shrinkToFit="1"/>
      <protection locked="0"/>
    </xf>
    <xf numFmtId="38" fontId="16" fillId="0" borderId="137" xfId="9" applyFont="1" applyFill="1" applyBorder="1" applyAlignment="1" applyProtection="1">
      <alignment vertical="center" shrinkToFit="1"/>
      <protection locked="0"/>
    </xf>
    <xf numFmtId="49" fontId="16" fillId="0" borderId="54" xfId="7" applyNumberFormat="1" applyFont="1" applyBorder="1" applyAlignment="1" applyProtection="1">
      <alignment horizontal="center" vertical="center" shrinkToFit="1"/>
      <protection locked="0"/>
    </xf>
    <xf numFmtId="49" fontId="16" fillId="0" borderId="55" xfId="7" applyNumberFormat="1" applyFont="1" applyBorder="1" applyAlignment="1" applyProtection="1">
      <alignment horizontal="center" vertical="center" shrinkToFit="1"/>
      <protection locked="0"/>
    </xf>
    <xf numFmtId="49" fontId="16" fillId="0" borderId="56" xfId="7" applyNumberFormat="1" applyFont="1" applyBorder="1" applyAlignment="1" applyProtection="1">
      <alignment horizontal="center" vertical="center" shrinkToFit="1"/>
      <protection locked="0"/>
    </xf>
    <xf numFmtId="49" fontId="16" fillId="0" borderId="57" xfId="7" applyNumberFormat="1" applyFont="1" applyBorder="1" applyAlignment="1" applyProtection="1">
      <alignment horizontal="center" vertical="center" shrinkToFit="1"/>
      <protection locked="0"/>
    </xf>
    <xf numFmtId="177" fontId="16" fillId="0" borderId="55" xfId="9" applyNumberFormat="1" applyFont="1" applyFill="1" applyBorder="1" applyAlignment="1" applyProtection="1">
      <alignment horizontal="center" vertical="center" shrinkToFit="1"/>
      <protection locked="0"/>
    </xf>
    <xf numFmtId="177" fontId="16" fillId="0" borderId="56" xfId="9" applyNumberFormat="1" applyFont="1" applyFill="1" applyBorder="1" applyAlignment="1" applyProtection="1">
      <alignment horizontal="center" vertical="center" shrinkToFit="1"/>
      <protection locked="0"/>
    </xf>
    <xf numFmtId="0" fontId="11" fillId="3" borderId="126" xfId="7" applyFont="1" applyFill="1" applyBorder="1" applyAlignment="1" applyProtection="1">
      <alignment horizontal="center" vertical="center"/>
      <protection hidden="1"/>
    </xf>
    <xf numFmtId="0" fontId="11" fillId="3" borderId="127" xfId="7" applyFont="1" applyFill="1" applyBorder="1" applyAlignment="1" applyProtection="1">
      <alignment horizontal="center" vertical="center"/>
      <protection hidden="1"/>
    </xf>
    <xf numFmtId="0" fontId="16" fillId="2" borderId="127" xfId="7" applyFont="1" applyFill="1" applyBorder="1" applyAlignment="1" applyProtection="1">
      <alignment horizontal="center" vertical="center"/>
      <protection hidden="1"/>
    </xf>
    <xf numFmtId="0" fontId="16" fillId="2" borderId="128" xfId="7" applyFont="1" applyFill="1" applyBorder="1" applyAlignment="1" applyProtection="1">
      <alignment horizontal="center" vertical="center"/>
      <protection hidden="1"/>
    </xf>
    <xf numFmtId="0" fontId="14" fillId="5" borderId="85" xfId="7" applyFont="1" applyFill="1" applyBorder="1" applyAlignment="1" applyProtection="1">
      <alignment horizontal="center" vertical="center"/>
      <protection hidden="1"/>
    </xf>
    <xf numFmtId="0" fontId="14" fillId="5" borderId="86" xfId="7" applyFont="1" applyFill="1" applyBorder="1" applyAlignment="1" applyProtection="1">
      <alignment horizontal="center" vertical="center"/>
      <protection hidden="1"/>
    </xf>
    <xf numFmtId="0" fontId="14" fillId="5" borderId="96" xfId="7" applyFont="1" applyFill="1" applyBorder="1" applyAlignment="1" applyProtection="1">
      <alignment horizontal="center" vertical="center"/>
      <protection hidden="1"/>
    </xf>
    <xf numFmtId="0" fontId="14" fillId="5" borderId="97" xfId="7" applyFont="1" applyFill="1" applyBorder="1" applyAlignment="1" applyProtection="1">
      <alignment horizontal="center" vertical="center" wrapText="1"/>
      <protection hidden="1"/>
    </xf>
    <xf numFmtId="0" fontId="14" fillId="5" borderId="86" xfId="7" applyFont="1" applyFill="1" applyBorder="1" applyAlignment="1" applyProtection="1">
      <alignment horizontal="center" vertical="center" wrapText="1"/>
      <protection hidden="1"/>
    </xf>
    <xf numFmtId="0" fontId="14" fillId="5" borderId="87" xfId="7" applyFont="1" applyFill="1" applyBorder="1" applyAlignment="1" applyProtection="1">
      <alignment horizontal="center" vertical="center" wrapText="1"/>
      <protection hidden="1"/>
    </xf>
    <xf numFmtId="0" fontId="14" fillId="5" borderId="96" xfId="7" applyFont="1" applyFill="1" applyBorder="1" applyAlignment="1" applyProtection="1">
      <alignment horizontal="center" vertical="center" wrapText="1"/>
      <protection hidden="1"/>
    </xf>
    <xf numFmtId="0" fontId="14" fillId="5" borderId="88" xfId="7" applyFont="1" applyFill="1" applyBorder="1" applyAlignment="1" applyProtection="1">
      <alignment horizontal="center" vertical="center" wrapText="1"/>
      <protection hidden="1"/>
    </xf>
    <xf numFmtId="0" fontId="16" fillId="2" borderId="0" xfId="7" applyFont="1" applyFill="1" applyAlignment="1" applyProtection="1">
      <alignment horizontal="left" vertical="center"/>
      <protection hidden="1"/>
    </xf>
    <xf numFmtId="0" fontId="9" fillId="0" borderId="0" xfId="8" applyNumberFormat="1" applyFont="1" applyFill="1" applyBorder="1" applyAlignment="1" applyProtection="1">
      <alignment horizontal="center" vertical="center"/>
      <protection locked="0"/>
    </xf>
    <xf numFmtId="38" fontId="16" fillId="2" borderId="0" xfId="5" applyFont="1" applyFill="1" applyAlignment="1" applyProtection="1">
      <alignment horizontal="right" vertical="center"/>
      <protection hidden="1"/>
    </xf>
    <xf numFmtId="0" fontId="16" fillId="9" borderId="0" xfId="7" applyFont="1" applyFill="1" applyAlignment="1" applyProtection="1">
      <alignment horizontal="center" vertical="center" shrinkToFit="1"/>
      <protection hidden="1"/>
    </xf>
  </cellXfs>
  <cellStyles count="10">
    <cellStyle name="crStyle_タイトル" xfId="6"/>
    <cellStyle name="crStyle_自動計算" xfId="4"/>
    <cellStyle name="crStyle_申請者入力欄" xfId="8"/>
    <cellStyle name="桁区切り" xfId="1" builtinId="6"/>
    <cellStyle name="桁区切り 2 2" xfId="5"/>
    <cellStyle name="桁区切り 2 3 2 2" xfId="9"/>
    <cellStyle name="桁区切り 2 5" xfId="3"/>
    <cellStyle name="標準" xfId="0" builtinId="0"/>
    <cellStyle name="標準 3" xfId="7"/>
    <cellStyle name="標準 9 2" xfId="2"/>
  </cellStyles>
  <dxfs count="5">
    <dxf>
      <fill>
        <patternFill>
          <bgColor rgb="FFFFFF99"/>
        </patternFill>
      </fill>
    </dxf>
    <dxf>
      <fill>
        <patternFill>
          <bgColor rgb="FFFFFF99"/>
        </patternFill>
      </fill>
    </dxf>
    <dxf>
      <fill>
        <patternFill>
          <bgColor rgb="FFFF5050"/>
        </patternFill>
      </fill>
    </dxf>
    <dxf>
      <fill>
        <patternFill>
          <bgColor rgb="FFFFFF99"/>
        </patternFill>
      </fill>
    </dxf>
    <dxf>
      <fill>
        <patternFill>
          <bgColor rgb="FFFF5050"/>
        </patternFill>
      </fill>
    </dxf>
  </dxfs>
  <tableStyles count="0" defaultTableStyle="TableStyleMedium2" defaultPivotStyle="PivotStyleLight16"/>
  <colors>
    <mruColors>
      <color rgb="FF7FAD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152400</xdr:colOff>
      <xdr:row>6</xdr:row>
      <xdr:rowOff>47430</xdr:rowOff>
    </xdr:from>
    <xdr:ext cx="9758944" cy="2463238"/>
    <xdr:sp macro="" textlink="">
      <xdr:nvSpPr>
        <xdr:cNvPr id="4" name="吹き出し: 四角形 2">
          <a:extLst>
            <a:ext uri="{FF2B5EF4-FFF2-40B4-BE49-F238E27FC236}">
              <a16:creationId xmlns:a16="http://schemas.microsoft.com/office/drawing/2014/main" id="{00000000-0008-0000-0300-000003000000}"/>
            </a:ext>
          </a:extLst>
        </xdr:cNvPr>
        <xdr:cNvSpPr/>
      </xdr:nvSpPr>
      <xdr:spPr>
        <a:xfrm>
          <a:off x="6898341" y="1481783"/>
          <a:ext cx="9758944" cy="2463238"/>
        </a:xfrm>
        <a:prstGeom prst="wedgeRectCallout">
          <a:avLst>
            <a:gd name="adj1" fmla="val -55208"/>
            <a:gd name="adj2" fmla="val 213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chemeClr val="tx1"/>
              </a:solidFill>
              <a:latin typeface="Meiryo UI" panose="020B0604030504040204" pitchFamily="50" charset="-128"/>
              <a:ea typeface="Meiryo UI" panose="020B0604030504040204" pitchFamily="50" charset="-128"/>
            </a:rPr>
            <a:t>・</a:t>
          </a:r>
          <a:r>
            <a:rPr kumimoji="1" lang="ja-JP" altLang="en-US" sz="1400">
              <a:solidFill>
                <a:srgbClr val="FF0000"/>
              </a:solidFill>
              <a:latin typeface="Meiryo UI" panose="020B0604030504040204" pitchFamily="50" charset="-128"/>
              <a:ea typeface="Meiryo UI" panose="020B0604030504040204" pitchFamily="50" charset="-128"/>
            </a:rPr>
            <a:t>「明細書」のシートを先に入力してください。</a:t>
          </a:r>
          <a:endParaRPr kumimoji="1" lang="en-US" altLang="ja-JP" sz="1400">
            <a:solidFill>
              <a:srgbClr val="FF0000"/>
            </a:solidFill>
            <a:latin typeface="Meiryo UI" panose="020B0604030504040204" pitchFamily="50" charset="-128"/>
            <a:ea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rPr>
            <a:t>・明細書で算出された建材ごとの補助対象経費が自動計算で転記されます。</a:t>
          </a:r>
          <a:endParaRPr kumimoji="1" lang="en-US" altLang="ja-JP" sz="1400">
            <a:solidFill>
              <a:schemeClr val="tx1"/>
            </a:solidFill>
            <a:latin typeface="Meiryo UI" panose="020B0604030504040204" pitchFamily="50" charset="-128"/>
            <a:ea typeface="Meiryo UI" panose="020B0604030504040204" pitchFamily="50" charset="-128"/>
          </a:endParaRPr>
        </a:p>
        <a:p>
          <a:pPr algn="l"/>
          <a:r>
            <a:rPr kumimoji="1" lang="ja-JP" altLang="en-US" sz="1400">
              <a:solidFill>
                <a:schemeClr val="tx1"/>
              </a:solidFill>
              <a:latin typeface="Meiryo UI" panose="020B0604030504040204" pitchFamily="50" charset="-128"/>
              <a:ea typeface="Meiryo UI" panose="020B0604030504040204" pitchFamily="50" charset="-128"/>
            </a:rPr>
            <a:t>　明細書が複数枚になる場合は、建材ごとの明細書の合計が自動で転記されます。</a:t>
          </a:r>
          <a:endParaRPr kumimoji="1" lang="en-US" altLang="ja-JP" sz="1400">
            <a:solidFill>
              <a:schemeClr val="tx1"/>
            </a:solidFill>
            <a:latin typeface="Meiryo UI" panose="020B0604030504040204" pitchFamily="50" charset="-128"/>
            <a:ea typeface="Meiryo UI" panose="020B0604030504040204" pitchFamily="50" charset="-128"/>
          </a:endParaRPr>
        </a:p>
        <a:p>
          <a:r>
            <a:rPr kumimoji="1" lang="ja-JP" altLang="ja-JP" sz="1400">
              <a:solidFill>
                <a:schemeClr val="tx1"/>
              </a:solidFill>
              <a:effectLst/>
              <a:latin typeface="Meiryo UI" panose="020B0604030504040204" pitchFamily="50" charset="-128"/>
              <a:ea typeface="Meiryo UI" panose="020B0604030504040204" pitchFamily="50" charset="-128"/>
              <a:cs typeface="+mn-cs"/>
            </a:rPr>
            <a:t>・個別エネルギー計算・個別エネルギー計算書の計算結果を直接入力してください。</a:t>
          </a:r>
          <a:r>
            <a:rPr kumimoji="1" lang="en-US" altLang="ja-JP" sz="1400">
              <a:solidFill>
                <a:schemeClr val="tx1"/>
              </a:solidFill>
              <a:effectLst/>
              <a:latin typeface="Meiryo UI" panose="020B0604030504040204" pitchFamily="50" charset="-128"/>
              <a:ea typeface="Meiryo UI" panose="020B0604030504040204" pitchFamily="50" charset="-128"/>
              <a:cs typeface="+mn-cs"/>
            </a:rPr>
            <a:t/>
          </a:r>
          <a:br>
            <a:rPr kumimoji="1" lang="en-US" altLang="ja-JP" sz="1400">
              <a:solidFill>
                <a:schemeClr val="tx1"/>
              </a:solidFill>
              <a:effectLst/>
              <a:latin typeface="Meiryo UI" panose="020B0604030504040204" pitchFamily="50" charset="-128"/>
              <a:ea typeface="Meiryo UI" panose="020B0604030504040204" pitchFamily="50" charset="-128"/>
              <a:cs typeface="+mn-cs"/>
            </a:rPr>
          </a:br>
          <a:r>
            <a:rPr kumimoji="1" lang="ja-JP" altLang="ja-JP" sz="1400">
              <a:solidFill>
                <a:schemeClr val="tx1"/>
              </a:solidFill>
              <a:effectLst/>
              <a:latin typeface="Meiryo UI" panose="020B0604030504040204" pitchFamily="50" charset="-128"/>
              <a:ea typeface="Meiryo UI" panose="020B0604030504040204" pitchFamily="50" charset="-128"/>
              <a:cs typeface="+mn-cs"/>
            </a:rPr>
            <a:t>書の計算結果を直接入力してください。</a:t>
          </a:r>
          <a:r>
            <a:rPr kumimoji="1" lang="en-US" altLang="ja-JP" sz="1400">
              <a:solidFill>
                <a:schemeClr val="tx1"/>
              </a:solidFill>
              <a:effectLst/>
              <a:latin typeface="Meiryo UI" panose="020B0604030504040204" pitchFamily="50" charset="-128"/>
              <a:ea typeface="Meiryo UI" panose="020B0604030504040204" pitchFamily="50" charset="-128"/>
              <a:cs typeface="+mn-cs"/>
            </a:rPr>
            <a:t/>
          </a:r>
          <a:br>
            <a:rPr kumimoji="1" lang="en-US" altLang="ja-JP" sz="1400">
              <a:solidFill>
                <a:schemeClr val="tx1"/>
              </a:solidFill>
              <a:effectLst/>
              <a:latin typeface="Meiryo UI" panose="020B0604030504040204" pitchFamily="50" charset="-128"/>
              <a:ea typeface="Meiryo UI" panose="020B0604030504040204" pitchFamily="50" charset="-128"/>
              <a:cs typeface="+mn-cs"/>
            </a:rPr>
          </a:br>
          <a:r>
            <a:rPr kumimoji="1" lang="ja-JP" altLang="en-US" sz="1400">
              <a:solidFill>
                <a:schemeClr val="tx1"/>
              </a:solidFill>
              <a:effectLst/>
              <a:latin typeface="Meiryo UI" panose="020B0604030504040204" pitchFamily="50" charset="-128"/>
              <a:ea typeface="Meiryo UI" panose="020B0604030504040204" pitchFamily="50" charset="-128"/>
              <a:cs typeface="+mn-cs"/>
            </a:rPr>
            <a:t>・</a:t>
          </a:r>
          <a:r>
            <a:rPr kumimoji="1" lang="ja-JP" altLang="ja-JP" sz="1400">
              <a:solidFill>
                <a:schemeClr val="tx1"/>
              </a:solidFill>
              <a:effectLst/>
              <a:latin typeface="Meiryo UI" panose="020B0604030504040204" pitchFamily="50" charset="-128"/>
              <a:ea typeface="Meiryo UI" panose="020B0604030504040204" pitchFamily="50" charset="-128"/>
              <a:cs typeface="+mn-cs"/>
            </a:rPr>
            <a:t>工事対象住宅の概要を入力してください。</a:t>
          </a:r>
          <a:endParaRPr lang="ja-JP" altLang="ja-JP" sz="1400">
            <a:solidFill>
              <a:schemeClr val="tx1"/>
            </a:solidFill>
            <a:effectLst/>
            <a:latin typeface="Meiryo UI" panose="020B0604030504040204" pitchFamily="50" charset="-128"/>
            <a:ea typeface="Meiryo UI" panose="020B0604030504040204" pitchFamily="50" charset="-128"/>
          </a:endParaRPr>
        </a:p>
        <a:p>
          <a:r>
            <a:rPr kumimoji="1" lang="ja-JP" altLang="ja-JP" sz="1400">
              <a:solidFill>
                <a:schemeClr val="tx1"/>
              </a:solidFill>
              <a:effectLst/>
              <a:latin typeface="Meiryo UI" panose="020B0604030504040204" pitchFamily="50" charset="-128"/>
              <a:ea typeface="Meiryo UI" panose="020B0604030504040204" pitchFamily="50" charset="-128"/>
              <a:cs typeface="+mn-cs"/>
            </a:rPr>
            <a:t>・延べ床面積、床面積、補助対象床面積合計、改修率は、提出書類の求積表で算出した各面積及び改修率を転記してください。</a:t>
          </a:r>
          <a:endParaRPr lang="ja-JP" altLang="ja-JP" sz="1400">
            <a:solidFill>
              <a:schemeClr val="tx1"/>
            </a:solidFill>
            <a:effectLst/>
            <a:latin typeface="Meiryo UI" panose="020B0604030504040204" pitchFamily="50" charset="-128"/>
            <a:ea typeface="Meiryo UI" panose="020B0604030504040204" pitchFamily="50" charset="-128"/>
          </a:endParaRPr>
        </a:p>
        <a:p>
          <a:r>
            <a:rPr kumimoji="1" lang="ja-JP" altLang="en-US" sz="1400">
              <a:solidFill>
                <a:schemeClr val="tx1"/>
              </a:solidFill>
              <a:effectLst/>
              <a:latin typeface="Meiryo UI" panose="020B0604030504040204" pitchFamily="50" charset="-128"/>
              <a:ea typeface="Meiryo UI" panose="020B0604030504040204" pitchFamily="50" charset="-128"/>
              <a:cs typeface="+mn-cs"/>
            </a:rPr>
            <a:t>補助金の手引き</a:t>
          </a:r>
          <a:r>
            <a:rPr kumimoji="1" lang="en-US" altLang="ja-JP" sz="1400">
              <a:solidFill>
                <a:schemeClr val="tx1"/>
              </a:solidFill>
              <a:effectLst/>
              <a:latin typeface="Meiryo UI" panose="020B0604030504040204" pitchFamily="50" charset="-128"/>
              <a:ea typeface="Meiryo UI" panose="020B0604030504040204" pitchFamily="50" charset="-128"/>
              <a:cs typeface="+mn-cs"/>
            </a:rPr>
            <a:t>9</a:t>
          </a:r>
          <a:r>
            <a:rPr kumimoji="1" lang="ja-JP" altLang="en-US" sz="1400">
              <a:solidFill>
                <a:schemeClr val="tx1"/>
              </a:solidFill>
              <a:effectLst/>
              <a:latin typeface="Meiryo UI" panose="020B0604030504040204" pitchFamily="50" charset="-128"/>
              <a:ea typeface="Meiryo UI" panose="020B0604030504040204" pitchFamily="50" charset="-128"/>
              <a:cs typeface="+mn-cs"/>
            </a:rPr>
            <a:t>ページに記載の</a:t>
          </a:r>
          <a:r>
            <a:rPr kumimoji="1" lang="ja-JP" altLang="ja-JP" sz="1400">
              <a:solidFill>
                <a:schemeClr val="tx1"/>
              </a:solidFill>
              <a:effectLst/>
              <a:latin typeface="Meiryo UI" panose="020B0604030504040204" pitchFamily="50" charset="-128"/>
              <a:ea typeface="Meiryo UI" panose="020B0604030504040204" pitchFamily="50" charset="-128"/>
              <a:cs typeface="+mn-cs"/>
            </a:rPr>
            <a:t>エネルギー計算結果早見表</a:t>
          </a:r>
          <a:r>
            <a:rPr kumimoji="1" lang="ja-JP" altLang="en-US" sz="1400">
              <a:solidFill>
                <a:schemeClr val="tx1"/>
              </a:solidFill>
              <a:effectLst/>
              <a:latin typeface="Meiryo UI" panose="020B0604030504040204" pitchFamily="50" charset="-128"/>
              <a:ea typeface="Meiryo UI" panose="020B0604030504040204" pitchFamily="50" charset="-128"/>
              <a:cs typeface="+mn-cs"/>
            </a:rPr>
            <a:t>の</a:t>
          </a:r>
          <a:r>
            <a:rPr kumimoji="1" lang="ja-JP" altLang="ja-JP" sz="1400">
              <a:solidFill>
                <a:schemeClr val="tx1"/>
              </a:solidFill>
              <a:effectLst/>
              <a:latin typeface="Meiryo UI" panose="020B0604030504040204" pitchFamily="50" charset="-128"/>
              <a:ea typeface="Meiryo UI" panose="020B0604030504040204" pitchFamily="50" charset="-128"/>
              <a:cs typeface="+mn-cs"/>
            </a:rPr>
            <a:t>該当する組合せ番号を入力してください。</a:t>
          </a:r>
          <a:endParaRPr lang="ja-JP" altLang="ja-JP" sz="1400">
            <a:solidFill>
              <a:schemeClr val="tx1"/>
            </a:solidFill>
            <a:effectLst/>
            <a:latin typeface="Meiryo UI" panose="020B0604030504040204" pitchFamily="50" charset="-128"/>
            <a:ea typeface="Meiryo UI" panose="020B0604030504040204" pitchFamily="50" charset="-128"/>
          </a:endParaRPr>
        </a:p>
      </xdr:txBody>
    </xdr:sp>
    <xdr:clientData/>
  </xdr:oneCellAnchor>
  <xdr:twoCellAnchor>
    <xdr:from>
      <xdr:col>17</xdr:col>
      <xdr:colOff>0</xdr:colOff>
      <xdr:row>59</xdr:row>
      <xdr:rowOff>117207</xdr:rowOff>
    </xdr:from>
    <xdr:to>
      <xdr:col>34</xdr:col>
      <xdr:colOff>117564</xdr:colOff>
      <xdr:row>104</xdr:row>
      <xdr:rowOff>178792</xdr:rowOff>
    </xdr:to>
    <xdr:grpSp>
      <xdr:nvGrpSpPr>
        <xdr:cNvPr id="6" name="グループ化 5">
          <a:extLst>
            <a:ext uri="{FF2B5EF4-FFF2-40B4-BE49-F238E27FC236}">
              <a16:creationId xmlns:a16="http://schemas.microsoft.com/office/drawing/2014/main" id="{00000000-0008-0000-0300-000007000000}"/>
            </a:ext>
          </a:extLst>
        </xdr:cNvPr>
        <xdr:cNvGrpSpPr/>
      </xdr:nvGrpSpPr>
      <xdr:grpSpPr>
        <a:xfrm>
          <a:off x="10163735" y="12387648"/>
          <a:ext cx="11738064" cy="8129820"/>
          <a:chOff x="15272819" y="14826662"/>
          <a:chExt cx="11915207" cy="6834142"/>
        </a:xfrm>
      </xdr:grpSpPr>
      <xdr:sp macro="" textlink="">
        <xdr:nvSpPr>
          <xdr:cNvPr id="7" name="正方形/長方形 6">
            <a:extLst>
              <a:ext uri="{FF2B5EF4-FFF2-40B4-BE49-F238E27FC236}">
                <a16:creationId xmlns:a16="http://schemas.microsoft.com/office/drawing/2014/main" id="{00000000-0008-0000-0300-000005000000}"/>
              </a:ext>
            </a:extLst>
          </xdr:cNvPr>
          <xdr:cNvSpPr/>
        </xdr:nvSpPr>
        <xdr:spPr>
          <a:xfrm>
            <a:off x="15389793" y="14826662"/>
            <a:ext cx="11798233" cy="6496773"/>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no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　</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注）見積書による補助対象経費、補助対象外経費の詳細は財団ホームページの</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断熱リフォームの「よくあるご質問」をご参照ください。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8" name="正方形/長方形 7">
            <a:extLst>
              <a:ext uri="{FF2B5EF4-FFF2-40B4-BE49-F238E27FC236}">
                <a16:creationId xmlns:a16="http://schemas.microsoft.com/office/drawing/2014/main" id="{00000000-0008-0000-0300-000004000000}"/>
              </a:ext>
            </a:extLst>
          </xdr:cNvPr>
          <xdr:cNvSpPr/>
        </xdr:nvSpPr>
        <xdr:spPr>
          <a:xfrm>
            <a:off x="15272819" y="15211004"/>
            <a:ext cx="6634681" cy="6011364"/>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（例１）</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1,222,044</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1,003,055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110,573</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2,335,672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xdr:txBody>
      </xdr:sp>
      <xdr:sp macro="" textlink="">
        <xdr:nvSpPr>
          <xdr:cNvPr id="9" name="正方形/長方形 8">
            <a:extLst>
              <a:ext uri="{FF2B5EF4-FFF2-40B4-BE49-F238E27FC236}">
                <a16:creationId xmlns:a16="http://schemas.microsoft.com/office/drawing/2014/main" id="{00000000-0008-0000-0300-000006000000}"/>
              </a:ext>
            </a:extLst>
          </xdr:cNvPr>
          <xdr:cNvSpPr/>
        </xdr:nvSpPr>
        <xdr:spPr>
          <a:xfrm>
            <a:off x="20806842" y="15181545"/>
            <a:ext cx="6113928" cy="6479259"/>
          </a:xfrm>
          <a:prstGeom prst="rect">
            <a:avLst/>
          </a:prstGeom>
          <a:noFill/>
          <a:ln w="38100" cmpd="dbl">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（例２）</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●明細書で算出された補助対象経費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u="none">
                <a:solidFill>
                  <a:sysClr val="windowText" lastClr="000000"/>
                </a:solidFill>
                <a:latin typeface="HGｺﾞｼｯｸM" panose="020B0609000000000000" pitchFamily="49" charset="-128"/>
                <a:ea typeface="HGｺﾞｼｯｸM" panose="020B0609000000000000" pitchFamily="49" charset="-128"/>
              </a:rPr>
              <a:t>1,160,955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954,500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107,700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2,223,155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断熱材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1,020,485</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749,200</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105,892</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ja-JP" altLang="en-US" sz="2000" b="1">
                <a:solidFill>
                  <a:sysClr val="windowText" lastClr="000000"/>
                </a:solidFill>
                <a:latin typeface="HGｺﾞｼｯｸM" panose="020B0609000000000000" pitchFamily="49" charset="-128"/>
                <a:ea typeface="HGｺﾞｼｯｸM" panose="020B0609000000000000" pitchFamily="49" charset="-128"/>
              </a:rPr>
              <a:t>：</a:t>
            </a:r>
            <a:r>
              <a:rPr kumimoji="1" lang="en-US" altLang="ja-JP" sz="2000" b="1">
                <a:solidFill>
                  <a:sysClr val="windowText" lastClr="000000"/>
                </a:solidFill>
                <a:latin typeface="HGｺﾞｼｯｸM" panose="020B0609000000000000" pitchFamily="49" charset="-128"/>
                <a:ea typeface="HGｺﾞｼｯｸM" panose="020B0609000000000000" pitchFamily="49" charset="-128"/>
              </a:rPr>
              <a:t>1,875,577</a:t>
            </a:r>
            <a:r>
              <a:rPr kumimoji="1" lang="ja-JP" altLang="en-US" sz="2000" b="0">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800" b="1">
                <a:solidFill>
                  <a:sysClr val="windowText" lastClr="000000"/>
                </a:solidFill>
                <a:latin typeface="HGｺﾞｼｯｸM" panose="020B0609000000000000" pitchFamily="49" charset="-128"/>
                <a:ea typeface="HGｺﾞｼｯｸM" panose="020B0609000000000000" pitchFamily="49" charset="-128"/>
              </a:rPr>
              <a:t>　↓</a:t>
            </a:r>
            <a:endParaRPr kumimoji="1" lang="en-US" altLang="ja-JP" sz="2800" b="1">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　　●見積書による補助対象経費を適用</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1" u="none">
                <a:solidFill>
                  <a:sysClr val="windowText" lastClr="000000"/>
                </a:solidFill>
                <a:latin typeface="HGｺﾞｼｯｸM" panose="020B0609000000000000" pitchFamily="49" charset="-128"/>
                <a:ea typeface="HGｺﾞｼｯｸM" panose="020B0609000000000000" pitchFamily="49" charset="-128"/>
              </a:rPr>
              <a:t>　　　</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断熱材　　　　　：</a:t>
            </a:r>
            <a:r>
              <a:rPr kumimoji="1" lang="en-US" altLang="ja-JP" sz="2000" b="1" u="sng">
                <a:solidFill>
                  <a:srgbClr val="FF0000"/>
                </a:solidFill>
                <a:latin typeface="HGｺﾞｼｯｸM" panose="020B0609000000000000" pitchFamily="49" charset="-128"/>
                <a:ea typeface="HGｺﾞｼｯｸM" panose="020B0609000000000000" pitchFamily="49" charset="-128"/>
              </a:rPr>
              <a:t>1,020,485</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窓　　　　　　　：　</a:t>
            </a:r>
            <a:r>
              <a:rPr kumimoji="1" lang="en-US" altLang="ja-JP" sz="2000" b="1" u="sng">
                <a:solidFill>
                  <a:srgbClr val="FF0000"/>
                </a:solidFill>
                <a:latin typeface="HGｺﾞｼｯｸM" panose="020B0609000000000000" pitchFamily="49" charset="-128"/>
                <a:ea typeface="HGｺﾞｼｯｸM" panose="020B0609000000000000" pitchFamily="49" charset="-128"/>
              </a:rPr>
              <a:t>749,200</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ガラス　　　　　：　</a:t>
            </a:r>
            <a:r>
              <a:rPr kumimoji="1" lang="en-US" altLang="ja-JP" sz="2000" b="1" u="sng">
                <a:solidFill>
                  <a:srgbClr val="FF0000"/>
                </a:solidFill>
                <a:latin typeface="HGｺﾞｼｯｸM" panose="020B0609000000000000" pitchFamily="49" charset="-128"/>
                <a:ea typeface="HGｺﾞｼｯｸM" panose="020B0609000000000000" pitchFamily="49" charset="-128"/>
              </a:rPr>
              <a:t>105,892</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　　　補助対象経費合計：</a:t>
            </a:r>
            <a:r>
              <a:rPr kumimoji="1" lang="en-US" altLang="ja-JP" sz="2000" b="1" u="sng">
                <a:solidFill>
                  <a:srgbClr val="FF0000"/>
                </a:solidFill>
                <a:latin typeface="HGｺﾞｼｯｸM" panose="020B0609000000000000" pitchFamily="49" charset="-128"/>
                <a:ea typeface="HGｺﾞｼｯｸM" panose="020B0609000000000000" pitchFamily="49" charset="-128"/>
              </a:rPr>
              <a:t>1,875,577</a:t>
            </a:r>
            <a:r>
              <a:rPr kumimoji="1" lang="ja-JP" altLang="en-US" sz="2000" b="0" u="none">
                <a:solidFill>
                  <a:sysClr val="windowText" lastClr="000000"/>
                </a:solidFill>
                <a:latin typeface="HGｺﾞｼｯｸM" panose="020B0609000000000000" pitchFamily="49" charset="-128"/>
                <a:ea typeface="HGｺﾞｼｯｸM" panose="020B0609000000000000" pitchFamily="49" charset="-128"/>
              </a:rPr>
              <a:t>円</a:t>
            </a:r>
            <a:endParaRPr kumimoji="1" lang="en-US" altLang="ja-JP" sz="20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a:t>
            </a:r>
            <a:r>
              <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補助対象経費欄には、見積書による建材ごとの</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a:p>
            <a:pPr algn="l"/>
            <a:r>
              <a:rPr kumimoji="1" lang="ja-JP" altLang="en-US" sz="1400" b="0" u="none">
                <a:solidFill>
                  <a:sysClr val="windowText" lastClr="000000"/>
                </a:solidFill>
                <a:latin typeface="HGｺﾞｼｯｸM" panose="020B0609000000000000" pitchFamily="49" charset="-128"/>
                <a:ea typeface="HGｺﾞｼｯｸM" panose="020B0609000000000000" pitchFamily="49" charset="-128"/>
              </a:rPr>
              <a:t>　　　　　補助対象経費を上書きしてください。</a:t>
            </a:r>
            <a:endParaRPr kumimoji="1" lang="en-US" altLang="ja-JP" sz="1400" b="0" u="none">
              <a:solidFill>
                <a:sysClr val="windowText" lastClr="000000"/>
              </a:solidFill>
              <a:latin typeface="HGｺﾞｼｯｸM" panose="020B0609000000000000" pitchFamily="49" charset="-128"/>
              <a:ea typeface="HGｺﾞｼｯｸM" panose="020B0609000000000000" pitchFamily="49"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58</xdr:col>
      <xdr:colOff>187365</xdr:colOff>
      <xdr:row>10</xdr:row>
      <xdr:rowOff>129887</xdr:rowOff>
    </xdr:from>
    <xdr:ext cx="7800028" cy="4242954"/>
    <xdr:sp macro="" textlink="">
      <xdr:nvSpPr>
        <xdr:cNvPr id="2" name="吹き出し: 四角形 1">
          <a:extLst>
            <a:ext uri="{FF2B5EF4-FFF2-40B4-BE49-F238E27FC236}">
              <a16:creationId xmlns:a16="http://schemas.microsoft.com/office/drawing/2014/main" id="{00000000-0008-0000-0400-000002000000}"/>
            </a:ext>
          </a:extLst>
        </xdr:cNvPr>
        <xdr:cNvSpPr/>
      </xdr:nvSpPr>
      <xdr:spPr>
        <a:xfrm>
          <a:off x="16243794" y="3586101"/>
          <a:ext cx="7800028" cy="4242954"/>
        </a:xfrm>
        <a:prstGeom prst="wedgeRectCallout">
          <a:avLst>
            <a:gd name="adj1" fmla="val -60637"/>
            <a:gd name="adj2" fmla="val -2592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800">
              <a:solidFill>
                <a:sysClr val="windowText" lastClr="000000"/>
              </a:solidFill>
              <a:latin typeface="Meiryo UI" panose="020B0604030504040204" pitchFamily="50" charset="-128"/>
              <a:ea typeface="Meiryo UI" panose="020B0604030504040204" pitchFamily="50" charset="-128"/>
            </a:rPr>
            <a:t>・使用する断熱材製品の情報を入力してください。</a:t>
          </a:r>
          <a:endParaRPr kumimoji="1" lang="en-US" altLang="ja-JP" sz="18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800">
              <a:solidFill>
                <a:sysClr val="windowText" lastClr="000000"/>
              </a:solidFill>
              <a:latin typeface="Meiryo UI" panose="020B0604030504040204" pitchFamily="50" charset="-128"/>
              <a:ea typeface="Meiryo UI" panose="020B0604030504040204" pitchFamily="50" charset="-128"/>
            </a:rPr>
            <a:t>・求積表番号は求積表と整合性をとってください。</a:t>
          </a:r>
          <a:endParaRPr kumimoji="1" lang="en-US" altLang="ja-JP" sz="18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800">
              <a:solidFill>
                <a:sysClr val="windowText" lastClr="000000"/>
              </a:solidFill>
              <a:latin typeface="Meiryo UI" panose="020B0604030504040204" pitchFamily="50" charset="-128"/>
              <a:ea typeface="Meiryo UI" panose="020B0604030504040204" pitchFamily="50" charset="-128"/>
            </a:rPr>
            <a:t>・登録番号、メーカー名、製品名、熱伝導率（</a:t>
          </a:r>
          <a:r>
            <a:rPr kumimoji="1" lang="en-US" altLang="ja-JP" sz="1800">
              <a:solidFill>
                <a:sysClr val="windowText" lastClr="000000"/>
              </a:solidFill>
              <a:latin typeface="Meiryo UI" panose="020B0604030504040204" pitchFamily="50" charset="-128"/>
              <a:ea typeface="Meiryo UI" panose="020B0604030504040204" pitchFamily="50" charset="-128"/>
            </a:rPr>
            <a:t>λ</a:t>
          </a:r>
          <a:r>
            <a:rPr kumimoji="1" lang="ja-JP" altLang="en-US" sz="1800">
              <a:solidFill>
                <a:sysClr val="windowText" lastClr="000000"/>
              </a:solidFill>
              <a:latin typeface="Meiryo UI" panose="020B0604030504040204" pitchFamily="50" charset="-128"/>
              <a:ea typeface="Meiryo UI" panose="020B0604030504040204" pitchFamily="50" charset="-128"/>
            </a:rPr>
            <a:t>値）は、環境省「二酸化炭素排出抑制対策事業費等補助金（既存住宅の断熱リフォーム支援事業）」</a:t>
          </a:r>
          <a:endParaRPr kumimoji="1" lang="en-US" altLang="ja-JP" sz="18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800">
              <a:solidFill>
                <a:sysClr val="windowText" lastClr="000000"/>
              </a:solidFill>
              <a:latin typeface="Meiryo UI" panose="020B0604030504040204" pitchFamily="50" charset="-128"/>
              <a:ea typeface="Meiryo UI" panose="020B0604030504040204" pitchFamily="50" charset="-128"/>
            </a:rPr>
            <a:t>＜補助対象製品はホームページ（</a:t>
          </a:r>
          <a:r>
            <a:rPr kumimoji="1" lang="en-US" altLang="ja-JP" sz="1800">
              <a:solidFill>
                <a:sysClr val="windowText" lastClr="000000"/>
              </a:solidFill>
              <a:latin typeface="Meiryo UI" panose="020B0604030504040204" pitchFamily="50" charset="-128"/>
              <a:ea typeface="Meiryo UI" panose="020B0604030504040204" pitchFamily="50" charset="-128"/>
            </a:rPr>
            <a:t>https://ekes.jp/</a:t>
          </a:r>
          <a:r>
            <a:rPr kumimoji="1" lang="ja-JP" altLang="en-US" sz="1800">
              <a:solidFill>
                <a:sysClr val="windowText" lastClr="000000"/>
              </a:solidFill>
              <a:latin typeface="Meiryo UI" panose="020B0604030504040204" pitchFamily="50" charset="-128"/>
              <a:ea typeface="Meiryo UI" panose="020B0604030504040204" pitchFamily="50" charset="-128"/>
            </a:rPr>
            <a:t>）＞を参照の上、入力してください。</a:t>
          </a:r>
          <a:endParaRPr kumimoji="1" lang="en-US" altLang="ja-JP" sz="18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800">
              <a:solidFill>
                <a:sysClr val="windowText" lastClr="000000"/>
              </a:solidFill>
              <a:latin typeface="Meiryo UI" panose="020B0604030504040204" pitchFamily="50" charset="-128"/>
              <a:ea typeface="Meiryo UI" panose="020B0604030504040204" pitchFamily="50" charset="-128"/>
            </a:rPr>
            <a:t>・施工面積は提出書類の求積表で求めた施工面積を転記してください。</a:t>
          </a:r>
          <a:r>
            <a:rPr lang="en-US" altLang="ja-JP" sz="1800" b="0" i="0" u="none" strike="noStrike">
              <a:solidFill>
                <a:sysClr val="windowText" lastClr="000000"/>
              </a:solidFill>
              <a:effectLst/>
              <a:latin typeface="Meiryo UI" panose="020B0604030504040204" pitchFamily="50" charset="-128"/>
              <a:ea typeface="Meiryo UI" panose="020B0604030504040204" pitchFamily="50" charset="-128"/>
              <a:cs typeface="+mn-cs"/>
            </a:rPr>
            <a:t>R</a:t>
          </a:r>
          <a:r>
            <a:rPr lang="ja-JP" altLang="en-US" sz="1800" b="0" i="0" u="none" strike="noStrike">
              <a:solidFill>
                <a:sysClr val="windowText" lastClr="000000"/>
              </a:solidFill>
              <a:effectLst/>
              <a:latin typeface="Meiryo UI" panose="020B0604030504040204" pitchFamily="50" charset="-128"/>
              <a:ea typeface="Meiryo UI" panose="020B0604030504040204" pitchFamily="50" charset="-128"/>
              <a:cs typeface="+mn-cs"/>
            </a:rPr>
            <a:t>値</a:t>
          </a:r>
          <a:endParaRPr lang="en-US" altLang="ja-JP" sz="18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r>
            <a:rPr lang="ja-JP" altLang="en-US" sz="1800" b="0" i="0" u="none" strike="noStrike">
              <a:solidFill>
                <a:sysClr val="windowText" lastClr="000000"/>
              </a:solidFill>
              <a:effectLst/>
              <a:latin typeface="Meiryo UI" panose="020B0604030504040204" pitchFamily="50" charset="-128"/>
              <a:ea typeface="Meiryo UI" panose="020B0604030504040204" pitchFamily="50" charset="-128"/>
              <a:cs typeface="+mn-cs"/>
            </a:rPr>
            <a:t>・合計熱抵抗値は、以下の表の性能値を満たすようにしてください。</a:t>
          </a:r>
          <a:endParaRPr lang="en-US" altLang="ja-JP" sz="18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endParaRPr lang="en-US" altLang="ja-JP" sz="18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endParaRPr lang="en-US" altLang="ja-JP" sz="18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endParaRPr lang="en-US" altLang="ja-JP" sz="18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endParaRPr lang="en-US" altLang="ja-JP" sz="20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a:p>
          <a:pPr algn="l"/>
          <a:endParaRPr lang="en-US" altLang="ja-JP" sz="2000" b="0" i="0" u="none" strike="noStrike">
            <a:solidFill>
              <a:sysClr val="windowText" lastClr="000000"/>
            </a:solidFill>
            <a:effectLst/>
            <a:latin typeface="Meiryo UI" panose="020B0604030504040204" pitchFamily="50" charset="-128"/>
            <a:ea typeface="Meiryo UI" panose="020B0604030504040204" pitchFamily="50" charset="-128"/>
            <a:cs typeface="+mn-cs"/>
          </a:endParaRPr>
        </a:p>
      </xdr:txBody>
    </xdr:sp>
    <xdr:clientData/>
  </xdr:oneCellAnchor>
  <xdr:twoCellAnchor>
    <xdr:from>
      <xdr:col>59</xdr:col>
      <xdr:colOff>17316</xdr:colOff>
      <xdr:row>5</xdr:row>
      <xdr:rowOff>1</xdr:rowOff>
    </xdr:from>
    <xdr:to>
      <xdr:col>93</xdr:col>
      <xdr:colOff>124689</xdr:colOff>
      <xdr:row>9</xdr:row>
      <xdr:rowOff>20783</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6417634" y="1558637"/>
          <a:ext cx="10913919" cy="1423555"/>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57</xdr:col>
      <xdr:colOff>83126</xdr:colOff>
      <xdr:row>30</xdr:row>
      <xdr:rowOff>456687</xdr:rowOff>
    </xdr:from>
    <xdr:ext cx="6878783" cy="515782"/>
    <xdr:sp macro="" textlink="">
      <xdr:nvSpPr>
        <xdr:cNvPr id="4" name="吹き出し: 四角形 3">
          <a:extLst>
            <a:ext uri="{FF2B5EF4-FFF2-40B4-BE49-F238E27FC236}">
              <a16:creationId xmlns:a16="http://schemas.microsoft.com/office/drawing/2014/main" id="{00000000-0008-0000-0400-000004000000}"/>
            </a:ext>
          </a:extLst>
        </xdr:cNvPr>
        <xdr:cNvSpPr/>
      </xdr:nvSpPr>
      <xdr:spPr>
        <a:xfrm>
          <a:off x="15929262" y="12579414"/>
          <a:ext cx="6878783" cy="515782"/>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・補助対象経費は上記の明細書をもとに自動計算されます。</a:t>
          </a:r>
          <a:endParaRPr kumimoji="1" lang="en-US" altLang="ja-JP" sz="2000">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editAs="oneCell">
    <xdr:from>
      <xdr:col>60</xdr:col>
      <xdr:colOff>259773</xdr:colOff>
      <xdr:row>17</xdr:row>
      <xdr:rowOff>346365</xdr:rowOff>
    </xdr:from>
    <xdr:to>
      <xdr:col>86</xdr:col>
      <xdr:colOff>486945</xdr:colOff>
      <xdr:row>19</xdr:row>
      <xdr:rowOff>376645</xdr:rowOff>
    </xdr:to>
    <xdr:pic>
      <xdr:nvPicPr>
        <xdr:cNvPr id="6" name="図 5"/>
        <xdr:cNvPicPr>
          <a:picLocks noChangeAspect="1"/>
        </xdr:cNvPicPr>
      </xdr:nvPicPr>
      <xdr:blipFill>
        <a:blip xmlns:r="http://schemas.openxmlformats.org/officeDocument/2006/relationships" r:embed="rId1"/>
        <a:stretch>
          <a:fillRect/>
        </a:stretch>
      </xdr:blipFill>
      <xdr:spPr>
        <a:xfrm>
          <a:off x="16937182" y="6771410"/>
          <a:ext cx="5907536" cy="8961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57</xdr:col>
      <xdr:colOff>86589</xdr:colOff>
      <xdr:row>0</xdr:row>
      <xdr:rowOff>190500</xdr:rowOff>
    </xdr:from>
    <xdr:to>
      <xdr:col>92</xdr:col>
      <xdr:colOff>332508</xdr:colOff>
      <xdr:row>5</xdr:row>
      <xdr:rowOff>55419</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15983814" y="190500"/>
          <a:ext cx="10847244" cy="1436544"/>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57</xdr:col>
      <xdr:colOff>145183</xdr:colOff>
      <xdr:row>13</xdr:row>
      <xdr:rowOff>138546</xdr:rowOff>
    </xdr:from>
    <xdr:ext cx="11336772" cy="2746951"/>
    <xdr:sp macro="" textlink="">
      <xdr:nvSpPr>
        <xdr:cNvPr id="2" name="吹き出し: 四角形 1">
          <a:extLst>
            <a:ext uri="{FF2B5EF4-FFF2-40B4-BE49-F238E27FC236}">
              <a16:creationId xmlns:a16="http://schemas.microsoft.com/office/drawing/2014/main" id="{00000000-0008-0000-0500-000002000000}"/>
            </a:ext>
          </a:extLst>
        </xdr:cNvPr>
        <xdr:cNvSpPr/>
      </xdr:nvSpPr>
      <xdr:spPr>
        <a:xfrm>
          <a:off x="14727092" y="3671455"/>
          <a:ext cx="11336772" cy="2746951"/>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・使用する窓製品の情報を入力してください。</a:t>
          </a:r>
          <a:endParaRPr kumimoji="1" lang="en-US" altLang="ja-JP" sz="2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2000">
              <a:solidFill>
                <a:sysClr val="windowText" lastClr="000000"/>
              </a:solidFill>
              <a:latin typeface="Meiryo UI" panose="020B0604030504040204" pitchFamily="50" charset="-128"/>
              <a:ea typeface="Meiryo UI" panose="020B0604030504040204" pitchFamily="50" charset="-128"/>
            </a:rPr>
            <a:t>・窓番号は提出書類の平面図の番号と合わせてください。</a:t>
          </a:r>
          <a:endParaRPr kumimoji="1" lang="en-US" altLang="ja-JP" sz="2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2000">
              <a:solidFill>
                <a:sysClr val="windowText" lastClr="000000"/>
              </a:solidFill>
              <a:latin typeface="Meiryo UI" panose="020B0604030504040204" pitchFamily="50" charset="-128"/>
              <a:ea typeface="Meiryo UI" panose="020B0604030504040204" pitchFamily="50" charset="-128"/>
            </a:rPr>
            <a:t>・登録番号、メーカー名、製品名は、環境省「二酸化炭素排出抑制対策事業費等補助金（既存住宅の断熱リフォーム支援事業）」＜補助対象製品はホームページ（</a:t>
          </a:r>
          <a:r>
            <a:rPr kumimoji="1" lang="en-US" altLang="ja-JP" sz="2000">
              <a:solidFill>
                <a:sysClr val="windowText" lastClr="000000"/>
              </a:solidFill>
              <a:latin typeface="Meiryo UI" panose="020B0604030504040204" pitchFamily="50" charset="-128"/>
              <a:ea typeface="Meiryo UI" panose="020B0604030504040204" pitchFamily="50" charset="-128"/>
            </a:rPr>
            <a:t>https://ekes.jp/</a:t>
          </a:r>
          <a:r>
            <a:rPr kumimoji="1" lang="ja-JP" altLang="en-US" sz="2000">
              <a:solidFill>
                <a:sysClr val="windowText" lastClr="000000"/>
              </a:solidFill>
              <a:latin typeface="Meiryo UI" panose="020B0604030504040204" pitchFamily="50" charset="-128"/>
              <a:ea typeface="Meiryo UI" panose="020B0604030504040204" pitchFamily="50" charset="-128"/>
            </a:rPr>
            <a:t>）＞で公開されている「補助対象製品一覧」を参照</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の上、入力してください。</a:t>
          </a:r>
        </a:p>
      </xdr:txBody>
    </xdr:sp>
    <xdr:clientData/>
  </xdr:oneCellAnchor>
  <xdr:twoCellAnchor>
    <xdr:from>
      <xdr:col>57</xdr:col>
      <xdr:colOff>72042</xdr:colOff>
      <xdr:row>2</xdr:row>
      <xdr:rowOff>0</xdr:rowOff>
    </xdr:from>
    <xdr:to>
      <xdr:col>89</xdr:col>
      <xdr:colOff>595744</xdr:colOff>
      <xdr:row>4</xdr:row>
      <xdr:rowOff>387929</xdr:rowOff>
    </xdr:to>
    <xdr:sp macro="" textlink="">
      <xdr:nvSpPr>
        <xdr:cNvPr id="4" name="正方形/長方形 3">
          <a:extLst>
            <a:ext uri="{FF2B5EF4-FFF2-40B4-BE49-F238E27FC236}">
              <a16:creationId xmlns:a16="http://schemas.microsoft.com/office/drawing/2014/main" id="{00000000-0008-0000-0500-000004000000}"/>
            </a:ext>
          </a:extLst>
        </xdr:cNvPr>
        <xdr:cNvSpPr/>
      </xdr:nvSpPr>
      <xdr:spPr>
        <a:xfrm>
          <a:off x="15893067" y="272762"/>
          <a:ext cx="11001202" cy="1010517"/>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58</xdr:col>
      <xdr:colOff>33154</xdr:colOff>
      <xdr:row>45</xdr:row>
      <xdr:rowOff>370222</xdr:rowOff>
    </xdr:from>
    <xdr:ext cx="6859482" cy="663549"/>
    <xdr:sp macro="" textlink="">
      <xdr:nvSpPr>
        <xdr:cNvPr id="5" name="吹き出し: 四角形 4">
          <a:extLst>
            <a:ext uri="{FF2B5EF4-FFF2-40B4-BE49-F238E27FC236}">
              <a16:creationId xmlns:a16="http://schemas.microsoft.com/office/drawing/2014/main" id="{00000000-0008-0000-0500-000005000000}"/>
            </a:ext>
          </a:extLst>
        </xdr:cNvPr>
        <xdr:cNvSpPr/>
      </xdr:nvSpPr>
      <xdr:spPr>
        <a:xfrm>
          <a:off x="14892154" y="15921949"/>
          <a:ext cx="6859482" cy="663549"/>
        </a:xfrm>
        <a:prstGeom prst="wedgeRectCallout">
          <a:avLst>
            <a:gd name="adj1" fmla="val -53658"/>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・補助対象経費は上記の明細書をもとに自動計算されます。</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56</xdr:col>
      <xdr:colOff>27707</xdr:colOff>
      <xdr:row>2</xdr:row>
      <xdr:rowOff>0</xdr:rowOff>
    </xdr:from>
    <xdr:to>
      <xdr:col>88</xdr:col>
      <xdr:colOff>498764</xdr:colOff>
      <xdr:row>4</xdr:row>
      <xdr:rowOff>290947</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6172582" y="193964"/>
          <a:ext cx="10948557" cy="992333"/>
        </a:xfrm>
        <a:prstGeom prst="rect">
          <a:avLst/>
        </a:prstGeom>
        <a:solidFill>
          <a:schemeClr val="accent2">
            <a:lumMod val="20000"/>
            <a:lumOff val="80000"/>
          </a:schemeClr>
        </a:solidFill>
        <a:ln w="38100"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行が足りない場合は、</a:t>
          </a:r>
          <a:r>
            <a:rPr kumimoji="1" lang="ja-JP" altLang="en-US" sz="2000" b="1" u="sng">
              <a:solidFill>
                <a:sysClr val="windowText" lastClr="000000"/>
              </a:solidFill>
              <a:latin typeface="HGｺﾞｼｯｸM" panose="020B0609000000000000" pitchFamily="49" charset="-128"/>
              <a:ea typeface="HGｺﾞｼｯｸM" panose="020B0609000000000000" pitchFamily="49" charset="-128"/>
            </a:rPr>
            <a:t>シートをコピーして</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作成してください。</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a:p>
          <a:pPr algn="l"/>
          <a:r>
            <a:rPr kumimoji="1" lang="en-US" altLang="ja-JP" sz="2000">
              <a:solidFill>
                <a:sysClr val="windowText" lastClr="000000"/>
              </a:solidFill>
              <a:latin typeface="HGｺﾞｼｯｸM" panose="020B0609000000000000" pitchFamily="49" charset="-128"/>
              <a:ea typeface="HGｺﾞｼｯｸM" panose="020B0609000000000000" pitchFamily="49" charset="-128"/>
            </a:rPr>
            <a:t>※</a:t>
          </a:r>
          <a:r>
            <a:rPr kumimoji="1" lang="ja-JP" altLang="en-US" sz="2000">
              <a:solidFill>
                <a:sysClr val="windowText" lastClr="000000"/>
              </a:solidFill>
              <a:latin typeface="HGｺﾞｼｯｸM" panose="020B0609000000000000" pitchFamily="49" charset="-128"/>
              <a:ea typeface="HGｺﾞｼｯｸM" panose="020B0609000000000000" pitchFamily="49" charset="-128"/>
            </a:rPr>
            <a:t>行の挿入はできません。</a:t>
          </a:r>
          <a:endParaRPr kumimoji="1" lang="en-US" altLang="ja-JP" sz="2000">
            <a:solidFill>
              <a:sysClr val="windowText" lastClr="000000"/>
            </a:solidFill>
            <a:latin typeface="HGｺﾞｼｯｸM" panose="020B0609000000000000" pitchFamily="49" charset="-128"/>
            <a:ea typeface="HGｺﾞｼｯｸM" panose="020B0609000000000000" pitchFamily="49" charset="-128"/>
          </a:endParaRPr>
        </a:p>
      </xdr:txBody>
    </xdr:sp>
    <xdr:clientData/>
  </xdr:twoCellAnchor>
  <xdr:oneCellAnchor>
    <xdr:from>
      <xdr:col>56</xdr:col>
      <xdr:colOff>103907</xdr:colOff>
      <xdr:row>9</xdr:row>
      <xdr:rowOff>225136</xdr:rowOff>
    </xdr:from>
    <xdr:ext cx="11412683" cy="2675157"/>
    <xdr:sp macro="" textlink="">
      <xdr:nvSpPr>
        <xdr:cNvPr id="3" name="吹き出し: 四角形 2">
          <a:extLst>
            <a:ext uri="{FF2B5EF4-FFF2-40B4-BE49-F238E27FC236}">
              <a16:creationId xmlns:a16="http://schemas.microsoft.com/office/drawing/2014/main" id="{00000000-0008-0000-0600-000003000000}"/>
            </a:ext>
          </a:extLst>
        </xdr:cNvPr>
        <xdr:cNvSpPr/>
      </xdr:nvSpPr>
      <xdr:spPr>
        <a:xfrm>
          <a:off x="14703134" y="2996045"/>
          <a:ext cx="11412683" cy="2675157"/>
        </a:xfrm>
        <a:prstGeom prst="wedgeRectCallout">
          <a:avLst>
            <a:gd name="adj1" fmla="val -55197"/>
            <a:gd name="adj2" fmla="val -228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・使用するガラス製品の情報を入力してください。</a:t>
          </a:r>
          <a:endParaRPr kumimoji="1" lang="en-US" altLang="ja-JP" sz="2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2000">
              <a:solidFill>
                <a:sysClr val="windowText" lastClr="000000"/>
              </a:solidFill>
              <a:latin typeface="Meiryo UI" panose="020B0604030504040204" pitchFamily="50" charset="-128"/>
              <a:ea typeface="Meiryo UI" panose="020B0604030504040204" pitchFamily="50" charset="-128"/>
            </a:rPr>
            <a:t>・窓番号は提出書類の平面図、ガラス番号は姿図と整合性をとってください。</a:t>
          </a:r>
          <a:endParaRPr kumimoji="1" lang="en-US" altLang="ja-JP" sz="20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2000">
              <a:solidFill>
                <a:sysClr val="windowText" lastClr="000000"/>
              </a:solidFill>
              <a:latin typeface="Meiryo UI" panose="020B0604030504040204" pitchFamily="50" charset="-128"/>
              <a:ea typeface="Meiryo UI" panose="020B0604030504040204" pitchFamily="50" charset="-128"/>
            </a:rPr>
            <a:t>・登録番号、メーカー名、製品名は、環境省「二酸化炭素排出抑制対策事業費等補助金（既存住宅の断熱リフォーム支援事業）」＜補助対象製品はホームページ（</a:t>
          </a:r>
          <a:r>
            <a:rPr kumimoji="1" lang="en-US" altLang="ja-JP" sz="2000">
              <a:solidFill>
                <a:sysClr val="windowText" lastClr="000000"/>
              </a:solidFill>
              <a:latin typeface="Meiryo UI" panose="020B0604030504040204" pitchFamily="50" charset="-128"/>
              <a:ea typeface="Meiryo UI" panose="020B0604030504040204" pitchFamily="50" charset="-128"/>
            </a:rPr>
            <a:t>https://ekes.jp/</a:t>
          </a:r>
          <a:r>
            <a:rPr kumimoji="1" lang="ja-JP" altLang="en-US" sz="2000">
              <a:solidFill>
                <a:sysClr val="windowText" lastClr="000000"/>
              </a:solidFill>
              <a:latin typeface="Meiryo UI" panose="020B0604030504040204" pitchFamily="50" charset="-128"/>
              <a:ea typeface="Meiryo UI" panose="020B0604030504040204" pitchFamily="50" charset="-128"/>
            </a:rPr>
            <a:t>）＞で公開されている「補助対象製品一覧」を参照の上、入力してください。</a:t>
          </a:r>
        </a:p>
      </xdr:txBody>
    </xdr:sp>
    <xdr:clientData/>
  </xdr:oneCellAnchor>
  <xdr:oneCellAnchor>
    <xdr:from>
      <xdr:col>57</xdr:col>
      <xdr:colOff>85320</xdr:colOff>
      <xdr:row>32</xdr:row>
      <xdr:rowOff>268892</xdr:rowOff>
    </xdr:from>
    <xdr:ext cx="6703407" cy="602674"/>
    <xdr:sp macro="" textlink="">
      <xdr:nvSpPr>
        <xdr:cNvPr id="4" name="吹き出し: 四角形 5">
          <a:extLst>
            <a:ext uri="{FF2B5EF4-FFF2-40B4-BE49-F238E27FC236}">
              <a16:creationId xmlns:a16="http://schemas.microsoft.com/office/drawing/2014/main" id="{00000000-0008-0000-0600-000006000000}"/>
            </a:ext>
          </a:extLst>
        </xdr:cNvPr>
        <xdr:cNvSpPr/>
      </xdr:nvSpPr>
      <xdr:spPr>
        <a:xfrm>
          <a:off x="14961638" y="11508392"/>
          <a:ext cx="6703407" cy="602674"/>
        </a:xfrm>
        <a:prstGeom prst="wedgeRectCallout">
          <a:avLst>
            <a:gd name="adj1" fmla="val -53518"/>
            <a:gd name="adj2" fmla="val -16312"/>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・補助対象経費は上記の明細書をもとに自動計算されます。</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58</xdr:col>
      <xdr:colOff>69271</xdr:colOff>
      <xdr:row>10</xdr:row>
      <xdr:rowOff>195176</xdr:rowOff>
    </xdr:from>
    <xdr:ext cx="5732319" cy="740005"/>
    <xdr:sp macro="" textlink="">
      <xdr:nvSpPr>
        <xdr:cNvPr id="2" name="吹き出し: 四角形 2">
          <a:extLst>
            <a:ext uri="{FF2B5EF4-FFF2-40B4-BE49-F238E27FC236}">
              <a16:creationId xmlns:a16="http://schemas.microsoft.com/office/drawing/2014/main" id="{00000000-0008-0000-0700-000003000000}"/>
            </a:ext>
          </a:extLst>
        </xdr:cNvPr>
        <xdr:cNvSpPr/>
      </xdr:nvSpPr>
      <xdr:spPr>
        <a:xfrm>
          <a:off x="16313726" y="3641494"/>
          <a:ext cx="5732319" cy="740005"/>
        </a:xfrm>
        <a:prstGeom prst="wedgeRectCallout">
          <a:avLst>
            <a:gd name="adj1" fmla="val -61376"/>
            <a:gd name="adj2" fmla="val -1493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・金額は工事費込みの税抜金額を入力してください。</a:t>
          </a:r>
          <a:endParaRPr kumimoji="1" lang="en-US" altLang="ja-JP" sz="2000">
            <a:solidFill>
              <a:sysClr val="windowText" lastClr="000000"/>
            </a:solidFill>
            <a:latin typeface="Meiryo UI" panose="020B0604030504040204" pitchFamily="50" charset="-128"/>
            <a:ea typeface="Meiryo UI" panose="020B0604030504040204" pitchFamily="50" charset="-128"/>
          </a:endParaRPr>
        </a:p>
      </xdr:txBody>
    </xdr:sp>
    <xdr:clientData/>
  </xdr:oneCellAnchor>
  <xdr:oneCellAnchor>
    <xdr:from>
      <xdr:col>57</xdr:col>
      <xdr:colOff>183342</xdr:colOff>
      <xdr:row>17</xdr:row>
      <xdr:rowOff>410904</xdr:rowOff>
    </xdr:from>
    <xdr:ext cx="6622704" cy="720461"/>
    <xdr:sp macro="" textlink="">
      <xdr:nvSpPr>
        <xdr:cNvPr id="3" name="吹き出し: 四角形 3">
          <a:extLst>
            <a:ext uri="{FF2B5EF4-FFF2-40B4-BE49-F238E27FC236}">
              <a16:creationId xmlns:a16="http://schemas.microsoft.com/office/drawing/2014/main" id="{00000000-0008-0000-0700-000004000000}"/>
            </a:ext>
          </a:extLst>
        </xdr:cNvPr>
        <xdr:cNvSpPr/>
      </xdr:nvSpPr>
      <xdr:spPr>
        <a:xfrm>
          <a:off x="16150706" y="6454949"/>
          <a:ext cx="6622704" cy="720461"/>
        </a:xfrm>
        <a:prstGeom prst="wedgeRectCallout">
          <a:avLst>
            <a:gd name="adj1" fmla="val -57084"/>
            <a:gd name="adj2" fmla="val 1460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・補助対象経費は上記の明細書をもとに自動計算されます。</a:t>
          </a:r>
        </a:p>
      </xdr:txBody>
    </xdr:sp>
    <xdr:clientData/>
  </xdr:oneCellAnchor>
  <xdr:oneCellAnchor>
    <xdr:from>
      <xdr:col>58</xdr:col>
      <xdr:colOff>96866</xdr:colOff>
      <xdr:row>7</xdr:row>
      <xdr:rowOff>0</xdr:rowOff>
    </xdr:from>
    <xdr:ext cx="10363315" cy="1049253"/>
    <xdr:sp macro="" textlink="">
      <xdr:nvSpPr>
        <xdr:cNvPr id="5" name="吹き出し: 四角形 6">
          <a:extLst>
            <a:ext uri="{FF2B5EF4-FFF2-40B4-BE49-F238E27FC236}">
              <a16:creationId xmlns:a16="http://schemas.microsoft.com/office/drawing/2014/main" id="{00000000-0008-0000-0700-000007000000}"/>
            </a:ext>
          </a:extLst>
        </xdr:cNvPr>
        <xdr:cNvSpPr/>
      </xdr:nvSpPr>
      <xdr:spPr>
        <a:xfrm>
          <a:off x="16341321" y="2320636"/>
          <a:ext cx="10363315" cy="1049253"/>
        </a:xfrm>
        <a:prstGeom prst="wedgeRectCallout">
          <a:avLst>
            <a:gd name="adj1" fmla="val -55093"/>
            <a:gd name="adj2" fmla="val 2985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2000">
              <a:solidFill>
                <a:sysClr val="windowText" lastClr="000000"/>
              </a:solidFill>
              <a:latin typeface="Meiryo UI" panose="020B0604030504040204" pitchFamily="50" charset="-128"/>
              <a:ea typeface="Meiryo UI" panose="020B0604030504040204" pitchFamily="50" charset="-128"/>
            </a:rPr>
            <a:t>・適合番号は、公募要領</a:t>
          </a:r>
          <a:r>
            <a:rPr kumimoji="1" lang="en-US" altLang="ja-JP" sz="2000">
              <a:solidFill>
                <a:sysClr val="windowText" lastClr="000000"/>
              </a:solidFill>
              <a:latin typeface="Meiryo UI" panose="020B0604030504040204" pitchFamily="50" charset="-128"/>
              <a:ea typeface="Meiryo UI" panose="020B0604030504040204" pitchFamily="50" charset="-128"/>
            </a:rPr>
            <a:t>P</a:t>
          </a:r>
          <a:r>
            <a:rPr kumimoji="1" lang="ja-JP" altLang="en-US" sz="2000">
              <a:solidFill>
                <a:sysClr val="windowText" lastClr="000000"/>
              </a:solidFill>
              <a:latin typeface="Meiryo UI" panose="020B0604030504040204" pitchFamily="50" charset="-128"/>
              <a:ea typeface="Meiryo UI" panose="020B0604030504040204" pitchFamily="50" charset="-128"/>
            </a:rPr>
            <a:t>７に記載されている１）～３）の該当する要件を必ず選択してください。</a:t>
          </a:r>
        </a:p>
        <a:p>
          <a:pPr algn="l"/>
          <a:r>
            <a:rPr kumimoji="1" lang="ja-JP" altLang="en-US" sz="2000">
              <a:solidFill>
                <a:sysClr val="windowText" lastClr="000000"/>
              </a:solidFill>
              <a:latin typeface="Meiryo UI" panose="020B0604030504040204" pitchFamily="50" charset="-128"/>
              <a:ea typeface="Meiryo UI" panose="020B0604030504040204" pitchFamily="50" charset="-128"/>
            </a:rPr>
            <a:t>・本体型番は戸（ドア本体）の形状やデザインが確認できる番号を入力してください。</a:t>
          </a:r>
          <a:endParaRPr kumimoji="1" lang="en-US" altLang="ja-JP" sz="2000">
            <a:solidFill>
              <a:sysClr val="windowText" lastClr="000000"/>
            </a:solidFill>
            <a:latin typeface="Meiryo UI" panose="020B0604030504040204" pitchFamily="50" charset="-128"/>
            <a:ea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K39"/>
  <sheetViews>
    <sheetView showGridLines="0" showZeros="0" tabSelected="1" view="pageBreakPreview" zoomScale="85" zoomScaleNormal="100" zoomScaleSheetLayoutView="85" workbookViewId="0">
      <selection activeCell="P5" sqref="P5"/>
    </sheetView>
  </sheetViews>
  <sheetFormatPr defaultRowHeight="14.25" x14ac:dyDescent="0.4"/>
  <cols>
    <col min="1" max="1" width="0.5" style="11" customWidth="1"/>
    <col min="2" max="2" width="8.125" style="11" customWidth="1"/>
    <col min="3" max="3" width="6" style="11" customWidth="1"/>
    <col min="4" max="4" width="7.75" style="17" customWidth="1"/>
    <col min="5" max="5" width="8.5" style="11" customWidth="1"/>
    <col min="6" max="6" width="5.375" style="11" customWidth="1"/>
    <col min="7" max="7" width="6.875" style="17" customWidth="1"/>
    <col min="8" max="8" width="10.375" style="11" customWidth="1"/>
    <col min="9" max="9" width="5.375" style="11" customWidth="1"/>
    <col min="10" max="10" width="16.625" style="11" customWidth="1"/>
    <col min="11" max="11" width="3.75" style="37" customWidth="1"/>
    <col min="12" max="16384" width="9" style="11"/>
  </cols>
  <sheetData>
    <row r="1" spans="1:11" ht="18.75" customHeight="1" x14ac:dyDescent="0.4">
      <c r="A1" s="140"/>
      <c r="B1" s="176" t="s">
        <v>139</v>
      </c>
      <c r="C1" s="176"/>
      <c r="D1" s="176"/>
      <c r="E1" s="176"/>
      <c r="F1" s="176"/>
      <c r="G1" s="176"/>
      <c r="H1" s="176"/>
      <c r="I1" s="176"/>
      <c r="J1" s="176"/>
      <c r="K1" s="176"/>
    </row>
    <row r="2" spans="1:11" ht="27" customHeight="1" x14ac:dyDescent="0.4">
      <c r="A2" s="169" t="s">
        <v>9</v>
      </c>
      <c r="B2" s="169"/>
      <c r="C2" s="169"/>
      <c r="D2" s="169"/>
      <c r="E2" s="169"/>
      <c r="F2" s="169"/>
      <c r="G2" s="169"/>
      <c r="H2" s="169"/>
      <c r="I2" s="169"/>
      <c r="J2" s="169"/>
      <c r="K2" s="169"/>
    </row>
    <row r="4" spans="1:11" ht="17.25" customHeight="1" x14ac:dyDescent="0.4">
      <c r="H4" s="174" t="s">
        <v>138</v>
      </c>
      <c r="I4" s="174"/>
      <c r="J4" s="182"/>
      <c r="K4" s="183"/>
    </row>
    <row r="5" spans="1:11" s="13" customFormat="1" ht="17.25" customHeight="1" x14ac:dyDescent="0.4">
      <c r="D5" s="15"/>
      <c r="G5" s="15"/>
      <c r="H5" s="98"/>
      <c r="I5" s="98"/>
      <c r="J5" s="97"/>
      <c r="K5" s="97"/>
    </row>
    <row r="6" spans="1:11" ht="17.25" customHeight="1" x14ac:dyDescent="0.4">
      <c r="B6" s="96"/>
      <c r="C6" s="13" t="s">
        <v>81</v>
      </c>
      <c r="E6" s="151"/>
      <c r="F6" s="13" t="s">
        <v>46</v>
      </c>
      <c r="H6" s="95"/>
      <c r="I6" s="95"/>
      <c r="J6" s="97"/>
      <c r="K6" s="97"/>
    </row>
    <row r="7" spans="1:11" ht="7.5" customHeight="1" x14ac:dyDescent="0.4">
      <c r="B7" s="15"/>
      <c r="C7" s="13"/>
      <c r="H7" s="95"/>
      <c r="I7" s="95"/>
      <c r="J7" s="97"/>
      <c r="K7" s="97"/>
    </row>
    <row r="8" spans="1:11" s="13" customFormat="1" ht="24" customHeight="1" x14ac:dyDescent="0.4">
      <c r="B8" s="13" t="s">
        <v>10</v>
      </c>
      <c r="D8" s="15"/>
      <c r="F8" s="14"/>
      <c r="G8" s="15"/>
      <c r="I8" s="14"/>
      <c r="J8" s="14"/>
      <c r="K8" s="30"/>
    </row>
    <row r="9" spans="1:11" s="13" customFormat="1" ht="16.5" customHeight="1" x14ac:dyDescent="0.4">
      <c r="B9" s="171" t="s">
        <v>36</v>
      </c>
      <c r="C9" s="171"/>
      <c r="D9" s="171"/>
      <c r="E9" s="186"/>
      <c r="F9" s="186"/>
      <c r="G9" s="186"/>
      <c r="H9" s="186"/>
      <c r="I9" s="158" t="s">
        <v>152</v>
      </c>
      <c r="J9" s="30"/>
      <c r="K9" s="30"/>
    </row>
    <row r="10" spans="1:11" s="13" customFormat="1" ht="16.5" customHeight="1" x14ac:dyDescent="0.4">
      <c r="B10" s="171" t="s">
        <v>11</v>
      </c>
      <c r="C10" s="171"/>
      <c r="D10" s="171"/>
      <c r="E10" s="186"/>
      <c r="F10" s="186"/>
      <c r="G10" s="186"/>
      <c r="H10" s="186"/>
      <c r="I10" s="16" t="s">
        <v>15</v>
      </c>
      <c r="J10" s="14"/>
      <c r="K10" s="30"/>
    </row>
    <row r="11" spans="1:11" s="13" customFormat="1" ht="16.5" customHeight="1" x14ac:dyDescent="0.4">
      <c r="B11" s="171" t="s">
        <v>12</v>
      </c>
      <c r="C11" s="171"/>
      <c r="D11" s="16" t="s">
        <v>19</v>
      </c>
      <c r="E11" s="159"/>
      <c r="F11" s="16" t="s">
        <v>17</v>
      </c>
      <c r="G11" s="16" t="s">
        <v>20</v>
      </c>
      <c r="H11" s="159"/>
      <c r="I11" s="16" t="s">
        <v>17</v>
      </c>
      <c r="J11" s="20" t="s">
        <v>22</v>
      </c>
      <c r="K11" s="30"/>
    </row>
    <row r="12" spans="1:11" s="13" customFormat="1" ht="16.5" customHeight="1" x14ac:dyDescent="0.4">
      <c r="B12" s="171"/>
      <c r="C12" s="171"/>
      <c r="D12" s="21" t="s">
        <v>21</v>
      </c>
      <c r="E12" s="159"/>
      <c r="F12" s="16" t="s">
        <v>17</v>
      </c>
      <c r="G12" s="21" t="s">
        <v>18</v>
      </c>
      <c r="H12" s="159"/>
      <c r="I12" s="16" t="s">
        <v>17</v>
      </c>
      <c r="J12" s="20" t="s">
        <v>22</v>
      </c>
      <c r="K12" s="30"/>
    </row>
    <row r="13" spans="1:11" s="13" customFormat="1" ht="16.5" customHeight="1" x14ac:dyDescent="0.4">
      <c r="B13" s="171" t="s">
        <v>13</v>
      </c>
      <c r="C13" s="171"/>
      <c r="D13" s="171"/>
      <c r="E13" s="186"/>
      <c r="F13" s="186"/>
      <c r="G13" s="186"/>
      <c r="H13" s="186"/>
      <c r="I13" s="16" t="s">
        <v>17</v>
      </c>
      <c r="J13" s="20" t="s">
        <v>22</v>
      </c>
      <c r="K13" s="30"/>
    </row>
    <row r="14" spans="1:11" s="13" customFormat="1" ht="16.5" customHeight="1" x14ac:dyDescent="0.4">
      <c r="B14" s="171" t="s">
        <v>14</v>
      </c>
      <c r="C14" s="171"/>
      <c r="D14" s="171"/>
      <c r="E14" s="186"/>
      <c r="F14" s="186"/>
      <c r="G14" s="186"/>
      <c r="H14" s="186"/>
      <c r="I14" s="16" t="s">
        <v>17</v>
      </c>
      <c r="J14" s="20" t="s">
        <v>22</v>
      </c>
      <c r="K14" s="30"/>
    </row>
    <row r="15" spans="1:11" s="13" customFormat="1" ht="16.5" customHeight="1" x14ac:dyDescent="0.4">
      <c r="B15" s="171" t="s">
        <v>23</v>
      </c>
      <c r="C15" s="171"/>
      <c r="D15" s="171"/>
      <c r="E15" s="185" t="str">
        <f>IF(OR(E13="",E14=""),"",ROUND((E14/E13*100),0))</f>
        <v/>
      </c>
      <c r="F15" s="185"/>
      <c r="G15" s="185"/>
      <c r="H15" s="185"/>
      <c r="I15" s="16" t="s">
        <v>24</v>
      </c>
      <c r="J15" s="20" t="s">
        <v>25</v>
      </c>
      <c r="K15" s="30"/>
    </row>
    <row r="16" spans="1:11" s="13" customFormat="1" x14ac:dyDescent="0.4">
      <c r="D16" s="15"/>
      <c r="G16" s="15"/>
      <c r="K16" s="30"/>
    </row>
    <row r="17" spans="2:11" s="13" customFormat="1" ht="24" customHeight="1" x14ac:dyDescent="0.4">
      <c r="B17" s="13" t="s">
        <v>26</v>
      </c>
      <c r="D17" s="15"/>
      <c r="F17" s="14"/>
      <c r="G17" s="15"/>
      <c r="I17" s="14"/>
      <c r="J17" s="14"/>
      <c r="K17" s="30"/>
    </row>
    <row r="18" spans="2:11" ht="18" customHeight="1" x14ac:dyDescent="0.4">
      <c r="B18" s="172" t="s">
        <v>27</v>
      </c>
      <c r="C18" s="172"/>
      <c r="D18" s="160"/>
      <c r="E18" s="12" t="s">
        <v>29</v>
      </c>
      <c r="F18" s="177" t="s">
        <v>158</v>
      </c>
      <c r="G18" s="178"/>
      <c r="H18" s="178"/>
      <c r="I18" s="178"/>
      <c r="J18" s="178"/>
      <c r="K18" s="178"/>
    </row>
    <row r="19" spans="2:11" ht="18" customHeight="1" x14ac:dyDescent="0.4">
      <c r="B19" s="172" t="s">
        <v>28</v>
      </c>
      <c r="C19" s="172"/>
      <c r="D19" s="182"/>
      <c r="E19" s="183"/>
      <c r="F19" s="177"/>
      <c r="G19" s="178"/>
      <c r="H19" s="178"/>
      <c r="I19" s="178"/>
      <c r="J19" s="178"/>
      <c r="K19" s="178"/>
    </row>
    <row r="20" spans="2:11" ht="15" thickBot="1" x14ac:dyDescent="0.45"/>
    <row r="21" spans="2:11" ht="9" customHeight="1" x14ac:dyDescent="0.4">
      <c r="B21" s="23"/>
      <c r="C21" s="23"/>
      <c r="D21" s="24"/>
      <c r="E21" s="23"/>
      <c r="F21" s="23"/>
      <c r="G21" s="24"/>
      <c r="H21" s="23"/>
      <c r="I21" s="23"/>
      <c r="J21" s="23"/>
      <c r="K21" s="38"/>
    </row>
    <row r="22" spans="2:11" ht="15" customHeight="1" x14ac:dyDescent="0.4">
      <c r="B22" s="34" t="s">
        <v>37</v>
      </c>
      <c r="C22" s="31"/>
      <c r="D22" s="31"/>
      <c r="E22" s="31"/>
      <c r="F22" s="31"/>
      <c r="G22" s="31"/>
      <c r="H22" s="31"/>
      <c r="I22" s="31"/>
      <c r="J22" s="31"/>
      <c r="K22" s="39"/>
    </row>
    <row r="23" spans="2:11" ht="15" customHeight="1" x14ac:dyDescent="0.4">
      <c r="B23" s="35" t="s">
        <v>137</v>
      </c>
      <c r="C23" s="33"/>
      <c r="D23" s="33"/>
      <c r="E23" s="33"/>
      <c r="F23" s="33"/>
      <c r="G23" s="33"/>
      <c r="H23" s="33"/>
      <c r="I23" s="26"/>
      <c r="J23" s="27"/>
      <c r="K23" s="40"/>
    </row>
    <row r="24" spans="2:11" ht="13.5" customHeight="1" x14ac:dyDescent="0.2">
      <c r="B24" s="34" t="s">
        <v>38</v>
      </c>
      <c r="C24" s="28"/>
      <c r="D24" s="18"/>
      <c r="E24" s="6"/>
      <c r="F24" s="4"/>
      <c r="G24" s="18"/>
      <c r="H24" s="6"/>
      <c r="I24" s="4"/>
      <c r="J24" s="5"/>
      <c r="K24" s="41"/>
    </row>
    <row r="25" spans="2:11" ht="13.5" customHeight="1" x14ac:dyDescent="0.4">
      <c r="B25" s="36" t="s">
        <v>39</v>
      </c>
      <c r="C25" s="22"/>
      <c r="D25" s="10"/>
      <c r="E25" s="7"/>
      <c r="F25" s="4"/>
      <c r="G25" s="10"/>
      <c r="H25" s="7"/>
      <c r="I25" s="4"/>
      <c r="J25" s="5"/>
      <c r="K25" s="41"/>
    </row>
    <row r="26" spans="2:11" ht="17.25" customHeight="1" x14ac:dyDescent="0.4">
      <c r="B26" s="184" t="s">
        <v>0</v>
      </c>
      <c r="C26" s="184"/>
      <c r="D26" s="184"/>
      <c r="E26" s="184"/>
      <c r="F26" s="184"/>
      <c r="G26" s="184"/>
      <c r="H26" s="184"/>
      <c r="I26" s="179" t="s">
        <v>1</v>
      </c>
      <c r="J26" s="180"/>
      <c r="K26" s="181"/>
    </row>
    <row r="27" spans="2:11" ht="24" customHeight="1" x14ac:dyDescent="0.4">
      <c r="B27" s="170" t="s">
        <v>2</v>
      </c>
      <c r="C27" s="170"/>
      <c r="D27" s="170"/>
      <c r="E27" s="170"/>
      <c r="F27" s="170"/>
      <c r="G27" s="170"/>
      <c r="H27" s="170"/>
      <c r="I27" s="32" t="s">
        <v>3</v>
      </c>
      <c r="J27" s="152">
        <f>'明細書【断熱材】（様式第4号の１）'!AO41+'明細書【断熱材】（様式第4号の１） (2シート目)'!AO41</f>
        <v>0</v>
      </c>
      <c r="K27" s="42" t="s">
        <v>4</v>
      </c>
    </row>
    <row r="28" spans="2:11" ht="24" customHeight="1" x14ac:dyDescent="0.4">
      <c r="B28" s="170" t="s">
        <v>5</v>
      </c>
      <c r="C28" s="170"/>
      <c r="D28" s="170"/>
      <c r="E28" s="170"/>
      <c r="F28" s="170"/>
      <c r="G28" s="170"/>
      <c r="H28" s="170"/>
      <c r="I28" s="25" t="s">
        <v>3</v>
      </c>
      <c r="J28" s="153">
        <f>'明細書【窓】（様式第４号の２）'!AO51+'明細書【窓】（様式第４号の２） (2シート目)'!AO51</f>
        <v>0</v>
      </c>
      <c r="K28" s="42" t="s">
        <v>4</v>
      </c>
    </row>
    <row r="29" spans="2:11" ht="24" customHeight="1" x14ac:dyDescent="0.4">
      <c r="B29" s="175" t="s">
        <v>6</v>
      </c>
      <c r="C29" s="175"/>
      <c r="D29" s="175"/>
      <c r="E29" s="175"/>
      <c r="F29" s="175"/>
      <c r="G29" s="175"/>
      <c r="H29" s="175"/>
      <c r="I29" s="25" t="s">
        <v>3</v>
      </c>
      <c r="J29" s="153">
        <f>'明細書【ガラス】（様式第４号の３）'!AN35+'明細書【ガラス】（様式第４号の３） (2シート目)'!AN35</f>
        <v>0</v>
      </c>
      <c r="K29" s="42" t="s">
        <v>4</v>
      </c>
    </row>
    <row r="30" spans="2:11" ht="24" customHeight="1" thickBot="1" x14ac:dyDescent="0.45">
      <c r="B30" s="175" t="s">
        <v>7</v>
      </c>
      <c r="C30" s="175"/>
      <c r="D30" s="175"/>
      <c r="E30" s="175"/>
      <c r="F30" s="175"/>
      <c r="G30" s="175"/>
      <c r="H30" s="175"/>
      <c r="I30" s="25" t="s">
        <v>3</v>
      </c>
      <c r="J30" s="153">
        <f>'明細書【玄関ドア】（様式第４号の４）'!AO19</f>
        <v>0</v>
      </c>
      <c r="K30" s="42" t="s">
        <v>4</v>
      </c>
    </row>
    <row r="31" spans="2:11" ht="24" customHeight="1" thickTop="1" x14ac:dyDescent="0.4">
      <c r="B31" s="173" t="s">
        <v>153</v>
      </c>
      <c r="C31" s="173"/>
      <c r="D31" s="173"/>
      <c r="E31" s="173"/>
      <c r="F31" s="173"/>
      <c r="G31" s="173"/>
      <c r="H31" s="173"/>
      <c r="I31" s="25" t="s">
        <v>3</v>
      </c>
      <c r="J31" s="154">
        <f>SUM(J27:J30)</f>
        <v>0</v>
      </c>
      <c r="K31" s="42" t="s">
        <v>4</v>
      </c>
    </row>
    <row r="32" spans="2:11" ht="24" customHeight="1" x14ac:dyDescent="0.4">
      <c r="B32" s="170" t="s">
        <v>154</v>
      </c>
      <c r="C32" s="170"/>
      <c r="D32" s="170"/>
      <c r="E32" s="170"/>
      <c r="F32" s="170"/>
      <c r="G32" s="170"/>
      <c r="H32" s="170"/>
      <c r="I32" s="25" t="s">
        <v>3</v>
      </c>
      <c r="J32" s="153" t="str">
        <f>IF(J31=0,"",ROUNDDOWN(J31/3,-3))</f>
        <v/>
      </c>
      <c r="K32" s="42" t="s">
        <v>4</v>
      </c>
    </row>
    <row r="33" spans="2:11" ht="24" customHeight="1" x14ac:dyDescent="0.4">
      <c r="B33" s="170" t="s">
        <v>155</v>
      </c>
      <c r="C33" s="170"/>
      <c r="D33" s="170"/>
      <c r="E33" s="170"/>
      <c r="F33" s="170"/>
      <c r="G33" s="170"/>
      <c r="H33" s="170"/>
      <c r="I33" s="25" t="s">
        <v>3</v>
      </c>
      <c r="J33" s="153" t="str">
        <f>IF(J32="","",IF(J32&gt;1200000,1200000,J32))</f>
        <v/>
      </c>
      <c r="K33" s="42" t="s">
        <v>4</v>
      </c>
    </row>
    <row r="34" spans="2:11" ht="12.75" customHeight="1" x14ac:dyDescent="0.4">
      <c r="D34" s="19"/>
      <c r="E34" s="8"/>
      <c r="F34" s="8"/>
      <c r="G34" s="19"/>
      <c r="H34" s="8"/>
      <c r="I34" s="8"/>
      <c r="J34" s="9"/>
      <c r="K34" s="40"/>
    </row>
    <row r="36" spans="2:11" ht="15" thickBot="1" x14ac:dyDescent="0.45"/>
    <row r="37" spans="2:11" ht="14.25" customHeight="1" x14ac:dyDescent="0.4">
      <c r="B37" s="165" t="s">
        <v>42</v>
      </c>
      <c r="C37" s="166"/>
      <c r="D37" s="166"/>
      <c r="E37" s="166"/>
      <c r="F37" s="166"/>
      <c r="G37" s="166"/>
      <c r="H37" s="166"/>
      <c r="I37" s="166"/>
      <c r="J37" s="161" t="str">
        <f>J33</f>
        <v/>
      </c>
      <c r="K37" s="163" t="s">
        <v>4</v>
      </c>
    </row>
    <row r="38" spans="2:11" ht="14.25" customHeight="1" thickBot="1" x14ac:dyDescent="0.45">
      <c r="B38" s="167"/>
      <c r="C38" s="168"/>
      <c r="D38" s="168"/>
      <c r="E38" s="168"/>
      <c r="F38" s="168"/>
      <c r="G38" s="168"/>
      <c r="H38" s="168"/>
      <c r="I38" s="168"/>
      <c r="J38" s="162"/>
      <c r="K38" s="164"/>
    </row>
    <row r="39" spans="2:11" x14ac:dyDescent="0.4">
      <c r="B39" s="29"/>
      <c r="C39" s="29"/>
      <c r="D39" s="29"/>
      <c r="E39" s="29"/>
      <c r="F39" s="29"/>
    </row>
  </sheetData>
  <mergeCells count="31">
    <mergeCell ref="B29:H29"/>
    <mergeCell ref="B30:H30"/>
    <mergeCell ref="B28:H28"/>
    <mergeCell ref="B1:K1"/>
    <mergeCell ref="F18:K19"/>
    <mergeCell ref="I26:K26"/>
    <mergeCell ref="J4:K4"/>
    <mergeCell ref="B19:C19"/>
    <mergeCell ref="B26:H26"/>
    <mergeCell ref="E15:H15"/>
    <mergeCell ref="D19:E19"/>
    <mergeCell ref="E9:H9"/>
    <mergeCell ref="E10:H10"/>
    <mergeCell ref="E13:H13"/>
    <mergeCell ref="E14:H14"/>
    <mergeCell ref="J37:J38"/>
    <mergeCell ref="K37:K38"/>
    <mergeCell ref="B37:I38"/>
    <mergeCell ref="A2:K2"/>
    <mergeCell ref="B27:H27"/>
    <mergeCell ref="B9:D9"/>
    <mergeCell ref="B10:D10"/>
    <mergeCell ref="B11:C12"/>
    <mergeCell ref="B13:D13"/>
    <mergeCell ref="B14:D14"/>
    <mergeCell ref="B15:D15"/>
    <mergeCell ref="B18:C18"/>
    <mergeCell ref="B33:H33"/>
    <mergeCell ref="B31:H31"/>
    <mergeCell ref="B32:H32"/>
    <mergeCell ref="H4:I4"/>
  </mergeCells>
  <phoneticPr fontId="8"/>
  <dataValidations count="2">
    <dataValidation type="custom" operator="greaterThan" allowBlank="1" showInputMessage="1" showErrorMessage="1" error="小数点以下第3位を切り捨ててご入力ください" sqref="E13:H14">
      <formula1>E13*100=INT(E13*100)</formula1>
    </dataValidation>
    <dataValidation type="custom" allowBlank="1" showInputMessage="1" showErrorMessage="1" error="小数点以下第3位を切り捨ててご入力ください" sqref="E11:E12 H11:H12">
      <formula1>E11*100=INT(E11*100)</formula1>
    </dataValidation>
  </dataValidations>
  <printOptions horizontalCentered="1"/>
  <pageMargins left="0.11811023622047245" right="0.19685039370078741" top="0.35433070866141736" bottom="0.15748031496062992" header="0.31496062992125984" footer="0.31496062992125984"/>
  <pageSetup paperSize="9" scale="105"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【非表示予定】選択肢!$B$3:$B$8</xm:f>
          </x14:formula1>
          <xm:sqref>E9:H9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BT43"/>
  <sheetViews>
    <sheetView showGridLines="0" showZeros="0" view="pageBreakPreview" zoomScale="40" zoomScaleNormal="85" zoomScaleSheetLayoutView="40" workbookViewId="0">
      <selection activeCell="M44" sqref="M44"/>
    </sheetView>
  </sheetViews>
  <sheetFormatPr defaultColWidth="9" defaultRowHeight="13.5" x14ac:dyDescent="0.4"/>
  <cols>
    <col min="1" max="2" width="3.625" style="50" customWidth="1"/>
    <col min="3" max="5" width="3.5" style="50" customWidth="1"/>
    <col min="6" max="6" width="6.125" style="50" customWidth="1"/>
    <col min="7" max="38" width="3.625" style="50" customWidth="1"/>
    <col min="39" max="40" width="4.125" style="50" customWidth="1"/>
    <col min="41" max="43" width="3.5" style="50" customWidth="1"/>
    <col min="44" max="45" width="3.625" style="50" customWidth="1"/>
    <col min="46" max="51" width="3.5" style="50" customWidth="1"/>
    <col min="52" max="65" width="3.625" style="50" customWidth="1"/>
    <col min="66" max="72" width="3.625" style="50" hidden="1" customWidth="1"/>
    <col min="73" max="85" width="3.625" style="50" customWidth="1"/>
    <col min="86" max="16384" width="9" style="50"/>
  </cols>
  <sheetData>
    <row r="1" spans="1:71" ht="26.25" customHeight="1" x14ac:dyDescent="0.4">
      <c r="A1" s="427" t="s">
        <v>140</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row>
    <row r="2" spans="1:71" s="52" customFormat="1" ht="26.25" customHeight="1" x14ac:dyDescent="0.4">
      <c r="A2" s="51"/>
      <c r="B2" s="51"/>
      <c r="AN2" s="431" t="s">
        <v>80</v>
      </c>
      <c r="AO2" s="431"/>
      <c r="AP2" s="431"/>
      <c r="AQ2" s="431"/>
      <c r="AR2" s="431"/>
      <c r="AS2" s="431"/>
      <c r="AT2" s="431"/>
      <c r="AU2" s="432">
        <f>'既存住宅断熱改修総括表（様式第３号）'!J4</f>
        <v>0</v>
      </c>
      <c r="AV2" s="432"/>
      <c r="AW2" s="432"/>
      <c r="AX2" s="432"/>
      <c r="AY2" s="432"/>
      <c r="AZ2" s="432"/>
      <c r="BA2" s="432"/>
      <c r="BB2" s="432"/>
      <c r="BC2" s="432"/>
    </row>
    <row r="3" spans="1:71" ht="47.25" customHeight="1" x14ac:dyDescent="0.4">
      <c r="A3" s="424" t="s">
        <v>59</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row>
    <row r="4" spans="1:71" ht="3" customHeight="1" x14ac:dyDescent="0.2">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row>
    <row r="5" spans="1:71" ht="21" customHeight="1" x14ac:dyDescent="0.4">
      <c r="A5" s="55" t="s">
        <v>60</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4"/>
      <c r="AO5" s="48"/>
      <c r="AP5" s="48"/>
      <c r="AQ5" s="48"/>
      <c r="AR5" s="48"/>
      <c r="AS5" s="48"/>
      <c r="AT5" s="48"/>
      <c r="AU5" s="48"/>
      <c r="AV5" s="48"/>
      <c r="AW5" s="48"/>
      <c r="AX5" s="48"/>
      <c r="AY5" s="48"/>
      <c r="AZ5" s="48"/>
      <c r="BA5" s="48"/>
      <c r="BB5" s="48"/>
      <c r="BC5" s="56" t="s">
        <v>43</v>
      </c>
    </row>
    <row r="6" spans="1:71" ht="21" customHeight="1" x14ac:dyDescent="0.4">
      <c r="A6" s="57"/>
      <c r="B6" s="57"/>
      <c r="C6" s="57"/>
      <c r="D6" s="57"/>
      <c r="E6" s="57"/>
      <c r="F6" s="57"/>
      <c r="G6" s="57"/>
      <c r="H6" s="57"/>
      <c r="I6" s="57"/>
      <c r="J6" s="57"/>
      <c r="K6" s="57"/>
      <c r="L6" s="57"/>
      <c r="M6" s="57"/>
      <c r="N6" s="48"/>
      <c r="O6" s="48"/>
      <c r="P6" s="48"/>
      <c r="Q6" s="48"/>
      <c r="R6" s="48"/>
      <c r="S6" s="48"/>
      <c r="T6" s="48"/>
      <c r="U6" s="48"/>
      <c r="V6" s="48"/>
      <c r="W6" s="48"/>
      <c r="X6" s="48"/>
      <c r="Y6" s="48"/>
      <c r="Z6" s="48"/>
      <c r="AA6" s="48"/>
      <c r="AB6" s="48"/>
      <c r="AC6" s="57"/>
      <c r="AD6" s="57"/>
      <c r="AE6" s="57"/>
      <c r="AF6" s="57"/>
      <c r="AG6" s="57"/>
      <c r="AH6" s="57"/>
      <c r="AI6" s="57"/>
      <c r="AJ6" s="57"/>
      <c r="AK6" s="48"/>
      <c r="AL6" s="48"/>
      <c r="AM6" s="48"/>
      <c r="AN6" s="48"/>
      <c r="AO6" s="48"/>
      <c r="AP6" s="48"/>
      <c r="AQ6" s="48"/>
      <c r="AR6" s="48"/>
      <c r="AS6" s="48"/>
      <c r="AT6" s="48"/>
      <c r="AU6" s="58" t="s">
        <v>16</v>
      </c>
      <c r="AV6" s="425">
        <v>1</v>
      </c>
      <c r="AW6" s="425"/>
      <c r="AX6" s="43" t="s">
        <v>44</v>
      </c>
      <c r="AY6" s="425">
        <v>2</v>
      </c>
      <c r="AZ6" s="425"/>
      <c r="BA6" s="426" t="s">
        <v>45</v>
      </c>
      <c r="BB6" s="426"/>
      <c r="BC6" s="426"/>
    </row>
    <row r="7" spans="1:71" ht="21" customHeight="1" x14ac:dyDescent="0.4">
      <c r="A7" s="142"/>
      <c r="B7" s="143"/>
      <c r="C7" s="45" t="s">
        <v>61</v>
      </c>
      <c r="D7" s="1"/>
      <c r="E7" s="1"/>
      <c r="F7" s="1"/>
      <c r="G7" s="150"/>
      <c r="H7" s="149"/>
      <c r="I7" s="45" t="s">
        <v>46</v>
      </c>
      <c r="J7" s="1"/>
      <c r="K7" s="48"/>
      <c r="L7" s="59"/>
      <c r="M7" s="59"/>
      <c r="AC7" s="59"/>
      <c r="AD7" s="59"/>
      <c r="AE7" s="59"/>
      <c r="AF7" s="59"/>
      <c r="AG7" s="59"/>
      <c r="AH7" s="59"/>
      <c r="AI7" s="59"/>
      <c r="AJ7" s="59"/>
      <c r="AT7" s="428" t="s">
        <v>62</v>
      </c>
      <c r="AU7" s="428"/>
      <c r="AV7" s="428"/>
      <c r="AW7" s="428"/>
      <c r="AX7" s="428"/>
      <c r="AY7" s="428"/>
      <c r="AZ7" s="428"/>
      <c r="BA7" s="428"/>
      <c r="BB7" s="428"/>
      <c r="BC7" s="428"/>
    </row>
    <row r="8" spans="1:71" ht="23.25" customHeight="1" thickBot="1" x14ac:dyDescent="0.25">
      <c r="A8" s="60"/>
      <c r="B8" s="61"/>
      <c r="C8" s="61"/>
      <c r="D8" s="61"/>
      <c r="E8" s="61"/>
      <c r="F8" s="48"/>
      <c r="G8" s="48"/>
      <c r="H8" s="48"/>
      <c r="I8" s="48"/>
      <c r="J8" s="48"/>
      <c r="K8" s="48"/>
      <c r="L8" s="48"/>
      <c r="M8" s="430" t="s">
        <v>8</v>
      </c>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29"/>
      <c r="AU8" s="429"/>
      <c r="AV8" s="429"/>
      <c r="AW8" s="429"/>
      <c r="AX8" s="429"/>
      <c r="AY8" s="429"/>
      <c r="AZ8" s="429"/>
      <c r="BA8" s="429"/>
      <c r="BB8" s="429"/>
      <c r="BC8" s="429"/>
      <c r="BP8" s="412" t="s">
        <v>56</v>
      </c>
      <c r="BQ8" s="412"/>
      <c r="BR8" s="412" t="s">
        <v>57</v>
      </c>
      <c r="BS8" s="412" t="s">
        <v>58</v>
      </c>
    </row>
    <row r="9" spans="1:71" ht="46.5" customHeight="1" thickBot="1" x14ac:dyDescent="0.45">
      <c r="A9" s="278" t="s">
        <v>29</v>
      </c>
      <c r="B9" s="279"/>
      <c r="C9" s="413" t="s">
        <v>63</v>
      </c>
      <c r="D9" s="408"/>
      <c r="E9" s="414"/>
      <c r="F9" s="413" t="s">
        <v>47</v>
      </c>
      <c r="G9" s="408"/>
      <c r="H9" s="409"/>
      <c r="I9" s="407" t="s">
        <v>48</v>
      </c>
      <c r="J9" s="408"/>
      <c r="K9" s="408"/>
      <c r="L9" s="409"/>
      <c r="M9" s="407" t="s">
        <v>49</v>
      </c>
      <c r="N9" s="408"/>
      <c r="O9" s="408"/>
      <c r="P9" s="408"/>
      <c r="Q9" s="408"/>
      <c r="R9" s="409"/>
      <c r="S9" s="407" t="s">
        <v>50</v>
      </c>
      <c r="T9" s="408"/>
      <c r="U9" s="408"/>
      <c r="V9" s="408"/>
      <c r="W9" s="408"/>
      <c r="X9" s="408"/>
      <c r="Y9" s="408"/>
      <c r="Z9" s="409"/>
      <c r="AA9" s="407" t="s">
        <v>51</v>
      </c>
      <c r="AB9" s="408"/>
      <c r="AC9" s="408"/>
      <c r="AD9" s="408"/>
      <c r="AE9" s="408"/>
      <c r="AF9" s="408"/>
      <c r="AG9" s="408"/>
      <c r="AH9" s="408"/>
      <c r="AI9" s="408"/>
      <c r="AJ9" s="408"/>
      <c r="AK9" s="408"/>
      <c r="AL9" s="408"/>
      <c r="AM9" s="410" t="s">
        <v>82</v>
      </c>
      <c r="AN9" s="411"/>
      <c r="AO9" s="420" t="s">
        <v>53</v>
      </c>
      <c r="AP9" s="420"/>
      <c r="AQ9" s="421"/>
      <c r="AR9" s="422" t="s">
        <v>64</v>
      </c>
      <c r="AS9" s="423"/>
      <c r="AT9" s="415" t="s">
        <v>54</v>
      </c>
      <c r="AU9" s="416"/>
      <c r="AV9" s="417"/>
      <c r="AW9" s="415" t="s">
        <v>55</v>
      </c>
      <c r="AX9" s="416"/>
      <c r="AY9" s="417"/>
      <c r="AZ9" s="407" t="s">
        <v>65</v>
      </c>
      <c r="BA9" s="418"/>
      <c r="BB9" s="418"/>
      <c r="BC9" s="419"/>
      <c r="BO9" s="62" t="s">
        <v>66</v>
      </c>
      <c r="BP9" s="63" t="s">
        <v>67</v>
      </c>
      <c r="BQ9" s="63" t="s">
        <v>68</v>
      </c>
      <c r="BR9" s="412"/>
      <c r="BS9" s="412"/>
    </row>
    <row r="10" spans="1:71" s="65" customFormat="1" ht="34.5" customHeight="1" thickTop="1" x14ac:dyDescent="0.4">
      <c r="A10" s="388" t="s">
        <v>56</v>
      </c>
      <c r="B10" s="389"/>
      <c r="C10" s="394"/>
      <c r="D10" s="395"/>
      <c r="E10" s="395"/>
      <c r="F10" s="396" t="s">
        <v>144</v>
      </c>
      <c r="G10" s="397"/>
      <c r="H10" s="398"/>
      <c r="I10" s="399"/>
      <c r="J10" s="400"/>
      <c r="K10" s="400"/>
      <c r="L10" s="401"/>
      <c r="M10" s="399"/>
      <c r="N10" s="400"/>
      <c r="O10" s="400"/>
      <c r="P10" s="400"/>
      <c r="Q10" s="400"/>
      <c r="R10" s="401"/>
      <c r="S10" s="402"/>
      <c r="T10" s="403"/>
      <c r="U10" s="403"/>
      <c r="V10" s="403"/>
      <c r="W10" s="403"/>
      <c r="X10" s="403"/>
      <c r="Y10" s="403"/>
      <c r="Z10" s="404"/>
      <c r="AA10" s="337"/>
      <c r="AB10" s="338"/>
      <c r="AC10" s="338"/>
      <c r="AD10" s="338"/>
      <c r="AE10" s="338"/>
      <c r="AF10" s="338"/>
      <c r="AG10" s="338"/>
      <c r="AH10" s="338"/>
      <c r="AI10" s="338"/>
      <c r="AJ10" s="338"/>
      <c r="AK10" s="338"/>
      <c r="AL10" s="339"/>
      <c r="AM10" s="405"/>
      <c r="AN10" s="406"/>
      <c r="AO10" s="378"/>
      <c r="AP10" s="379"/>
      <c r="AQ10" s="380"/>
      <c r="AR10" s="381"/>
      <c r="AS10" s="382"/>
      <c r="AT10" s="383" t="str">
        <f>IF(AO10="","",ROUNDDOWN((AR10/1000)/AO10,1))</f>
        <v/>
      </c>
      <c r="AU10" s="384"/>
      <c r="AV10" s="385"/>
      <c r="AW10" s="301" t="str">
        <f t="shared" ref="AW10" si="0">IF(AT11="",AT10,AT10+AT11)</f>
        <v/>
      </c>
      <c r="AX10" s="302"/>
      <c r="AY10" s="303"/>
      <c r="AZ10" s="386"/>
      <c r="BA10" s="387"/>
      <c r="BB10" s="387"/>
      <c r="BC10" s="64" t="s">
        <v>17</v>
      </c>
      <c r="BO10" s="66" t="s">
        <v>69</v>
      </c>
      <c r="BP10" s="67">
        <v>6000</v>
      </c>
      <c r="BQ10" s="67">
        <v>5000</v>
      </c>
      <c r="BR10" s="67">
        <v>7000</v>
      </c>
      <c r="BS10" s="67">
        <v>7500</v>
      </c>
    </row>
    <row r="11" spans="1:71" s="65" customFormat="1" ht="35.1" customHeight="1" x14ac:dyDescent="0.4">
      <c r="A11" s="390"/>
      <c r="B11" s="391"/>
      <c r="C11" s="347"/>
      <c r="D11" s="348"/>
      <c r="E11" s="348"/>
      <c r="F11" s="352" t="s">
        <v>145</v>
      </c>
      <c r="G11" s="353"/>
      <c r="H11" s="354"/>
      <c r="I11" s="372"/>
      <c r="J11" s="373"/>
      <c r="K11" s="373"/>
      <c r="L11" s="374"/>
      <c r="M11" s="372"/>
      <c r="N11" s="373"/>
      <c r="O11" s="373"/>
      <c r="P11" s="373"/>
      <c r="Q11" s="373"/>
      <c r="R11" s="374"/>
      <c r="S11" s="375"/>
      <c r="T11" s="376"/>
      <c r="U11" s="376"/>
      <c r="V11" s="376"/>
      <c r="W11" s="376"/>
      <c r="X11" s="376"/>
      <c r="Y11" s="376"/>
      <c r="Z11" s="377"/>
      <c r="AA11" s="355"/>
      <c r="AB11" s="356"/>
      <c r="AC11" s="356"/>
      <c r="AD11" s="356"/>
      <c r="AE11" s="356"/>
      <c r="AF11" s="356"/>
      <c r="AG11" s="356"/>
      <c r="AH11" s="356"/>
      <c r="AI11" s="356"/>
      <c r="AJ11" s="356"/>
      <c r="AK11" s="356"/>
      <c r="AL11" s="357"/>
      <c r="AM11" s="358"/>
      <c r="AN11" s="359"/>
      <c r="AO11" s="360"/>
      <c r="AP11" s="361"/>
      <c r="AQ11" s="362"/>
      <c r="AR11" s="363"/>
      <c r="AS11" s="364"/>
      <c r="AT11" s="365" t="str">
        <f>IF(AO11="","",ROUNDDOWN((AR11/1000)/AO11,1))</f>
        <v/>
      </c>
      <c r="AU11" s="366"/>
      <c r="AV11" s="367"/>
      <c r="AW11" s="349"/>
      <c r="AX11" s="350"/>
      <c r="AY11" s="351"/>
      <c r="AZ11" s="368"/>
      <c r="BA11" s="369"/>
      <c r="BB11" s="369"/>
      <c r="BC11" s="68" t="s">
        <v>17</v>
      </c>
      <c r="BO11" s="66" t="s">
        <v>70</v>
      </c>
      <c r="BP11" s="67">
        <v>5000</v>
      </c>
      <c r="BQ11" s="67">
        <v>4000</v>
      </c>
      <c r="BR11" s="67">
        <v>6000</v>
      </c>
      <c r="BS11" s="67">
        <v>6500</v>
      </c>
    </row>
    <row r="12" spans="1:71" s="65" customFormat="1" ht="35.1" customHeight="1" x14ac:dyDescent="0.4">
      <c r="A12" s="390"/>
      <c r="B12" s="391"/>
      <c r="C12" s="327"/>
      <c r="D12" s="328"/>
      <c r="E12" s="328"/>
      <c r="F12" s="331" t="s">
        <v>144</v>
      </c>
      <c r="G12" s="332"/>
      <c r="H12" s="333"/>
      <c r="I12" s="334"/>
      <c r="J12" s="335"/>
      <c r="K12" s="335"/>
      <c r="L12" s="336"/>
      <c r="M12" s="334"/>
      <c r="N12" s="335"/>
      <c r="O12" s="335"/>
      <c r="P12" s="335"/>
      <c r="Q12" s="335"/>
      <c r="R12" s="336"/>
      <c r="S12" s="337"/>
      <c r="T12" s="338"/>
      <c r="U12" s="338"/>
      <c r="V12" s="338"/>
      <c r="W12" s="338"/>
      <c r="X12" s="338"/>
      <c r="Y12" s="338"/>
      <c r="Z12" s="339"/>
      <c r="AA12" s="337"/>
      <c r="AB12" s="338"/>
      <c r="AC12" s="338"/>
      <c r="AD12" s="338"/>
      <c r="AE12" s="338"/>
      <c r="AF12" s="338"/>
      <c r="AG12" s="338"/>
      <c r="AH12" s="338"/>
      <c r="AI12" s="338"/>
      <c r="AJ12" s="338"/>
      <c r="AK12" s="338"/>
      <c r="AL12" s="339"/>
      <c r="AM12" s="340"/>
      <c r="AN12" s="341"/>
      <c r="AO12" s="293"/>
      <c r="AP12" s="294"/>
      <c r="AQ12" s="295"/>
      <c r="AR12" s="296"/>
      <c r="AS12" s="297"/>
      <c r="AT12" s="298" t="str">
        <f t="shared" ref="AT12:AT27" si="1">IF(AO12="","",ROUNDDOWN((AR12/1000)/AO12,1))</f>
        <v/>
      </c>
      <c r="AU12" s="299"/>
      <c r="AV12" s="300"/>
      <c r="AW12" s="301" t="str">
        <f t="shared" ref="AW12" si="2">IF(AT13="",AT12,AT12+AT13)</f>
        <v/>
      </c>
      <c r="AX12" s="302"/>
      <c r="AY12" s="303"/>
      <c r="AZ12" s="307"/>
      <c r="BA12" s="308"/>
      <c r="BB12" s="308"/>
      <c r="BC12" s="69" t="s">
        <v>17</v>
      </c>
      <c r="BO12" s="66" t="s">
        <v>71</v>
      </c>
      <c r="BP12" s="67">
        <v>4000</v>
      </c>
      <c r="BQ12" s="67">
        <v>3000</v>
      </c>
      <c r="BR12" s="67">
        <v>5000</v>
      </c>
      <c r="BS12" s="67">
        <v>5500</v>
      </c>
    </row>
    <row r="13" spans="1:71" s="65" customFormat="1" ht="35.1" customHeight="1" x14ac:dyDescent="0.4">
      <c r="A13" s="390"/>
      <c r="B13" s="391"/>
      <c r="C13" s="347"/>
      <c r="D13" s="348"/>
      <c r="E13" s="348"/>
      <c r="F13" s="352" t="s">
        <v>145</v>
      </c>
      <c r="G13" s="353"/>
      <c r="H13" s="354"/>
      <c r="I13" s="372"/>
      <c r="J13" s="373"/>
      <c r="K13" s="373"/>
      <c r="L13" s="374"/>
      <c r="M13" s="315"/>
      <c r="N13" s="316"/>
      <c r="O13" s="316"/>
      <c r="P13" s="316"/>
      <c r="Q13" s="316"/>
      <c r="R13" s="317"/>
      <c r="S13" s="375"/>
      <c r="T13" s="376"/>
      <c r="U13" s="376"/>
      <c r="V13" s="376"/>
      <c r="W13" s="376"/>
      <c r="X13" s="376"/>
      <c r="Y13" s="376"/>
      <c r="Z13" s="377"/>
      <c r="AA13" s="355"/>
      <c r="AB13" s="356"/>
      <c r="AC13" s="356"/>
      <c r="AD13" s="356"/>
      <c r="AE13" s="356"/>
      <c r="AF13" s="356"/>
      <c r="AG13" s="356"/>
      <c r="AH13" s="356"/>
      <c r="AI13" s="356"/>
      <c r="AJ13" s="356"/>
      <c r="AK13" s="356"/>
      <c r="AL13" s="357"/>
      <c r="AM13" s="358"/>
      <c r="AN13" s="359"/>
      <c r="AO13" s="360"/>
      <c r="AP13" s="361"/>
      <c r="AQ13" s="362"/>
      <c r="AR13" s="363"/>
      <c r="AS13" s="364"/>
      <c r="AT13" s="365" t="str">
        <f t="shared" si="1"/>
        <v/>
      </c>
      <c r="AU13" s="366"/>
      <c r="AV13" s="367"/>
      <c r="AW13" s="349"/>
      <c r="AX13" s="350"/>
      <c r="AY13" s="351"/>
      <c r="AZ13" s="368"/>
      <c r="BA13" s="369"/>
      <c r="BB13" s="369"/>
      <c r="BC13" s="68" t="s">
        <v>17</v>
      </c>
      <c r="BO13" s="66" t="s">
        <v>72</v>
      </c>
      <c r="BP13" s="67">
        <v>3000</v>
      </c>
      <c r="BQ13" s="67">
        <v>2000</v>
      </c>
      <c r="BR13" s="67"/>
      <c r="BS13" s="67"/>
    </row>
    <row r="14" spans="1:71" s="65" customFormat="1" ht="35.1" customHeight="1" x14ac:dyDescent="0.4">
      <c r="A14" s="390"/>
      <c r="B14" s="391"/>
      <c r="C14" s="327"/>
      <c r="D14" s="328"/>
      <c r="E14" s="328"/>
      <c r="F14" s="331" t="s">
        <v>144</v>
      </c>
      <c r="G14" s="332"/>
      <c r="H14" s="333"/>
      <c r="I14" s="334"/>
      <c r="J14" s="335"/>
      <c r="K14" s="335"/>
      <c r="L14" s="336"/>
      <c r="M14" s="334"/>
      <c r="N14" s="335"/>
      <c r="O14" s="335"/>
      <c r="P14" s="335"/>
      <c r="Q14" s="335"/>
      <c r="R14" s="336"/>
      <c r="S14" s="337"/>
      <c r="T14" s="338"/>
      <c r="U14" s="338"/>
      <c r="V14" s="338"/>
      <c r="W14" s="338"/>
      <c r="X14" s="338"/>
      <c r="Y14" s="338"/>
      <c r="Z14" s="339"/>
      <c r="AA14" s="337"/>
      <c r="AB14" s="338"/>
      <c r="AC14" s="338"/>
      <c r="AD14" s="338"/>
      <c r="AE14" s="338"/>
      <c r="AF14" s="338"/>
      <c r="AG14" s="338"/>
      <c r="AH14" s="338"/>
      <c r="AI14" s="338"/>
      <c r="AJ14" s="338"/>
      <c r="AK14" s="338"/>
      <c r="AL14" s="339"/>
      <c r="AM14" s="340"/>
      <c r="AN14" s="341"/>
      <c r="AO14" s="293"/>
      <c r="AP14" s="294"/>
      <c r="AQ14" s="295"/>
      <c r="AR14" s="296"/>
      <c r="AS14" s="297"/>
      <c r="AT14" s="298" t="str">
        <f t="shared" si="1"/>
        <v/>
      </c>
      <c r="AU14" s="299"/>
      <c r="AV14" s="300"/>
      <c r="AW14" s="301" t="str">
        <f t="shared" ref="AW14" si="3">IF(AT15="",AT14,AT14+AT15)</f>
        <v/>
      </c>
      <c r="AX14" s="302"/>
      <c r="AY14" s="303"/>
      <c r="AZ14" s="307"/>
      <c r="BA14" s="308"/>
      <c r="BB14" s="308"/>
      <c r="BC14" s="70" t="s">
        <v>17</v>
      </c>
    </row>
    <row r="15" spans="1:71" s="65" customFormat="1" ht="35.1" customHeight="1" x14ac:dyDescent="0.4">
      <c r="A15" s="392"/>
      <c r="B15" s="393"/>
      <c r="C15" s="347"/>
      <c r="D15" s="348"/>
      <c r="E15" s="348"/>
      <c r="F15" s="352" t="s">
        <v>145</v>
      </c>
      <c r="G15" s="353"/>
      <c r="H15" s="354"/>
      <c r="I15" s="315"/>
      <c r="J15" s="316"/>
      <c r="K15" s="316"/>
      <c r="L15" s="317"/>
      <c r="M15" s="315"/>
      <c r="N15" s="316"/>
      <c r="O15" s="316"/>
      <c r="P15" s="316"/>
      <c r="Q15" s="316"/>
      <c r="R15" s="317"/>
      <c r="S15" s="355"/>
      <c r="T15" s="356"/>
      <c r="U15" s="356"/>
      <c r="V15" s="356"/>
      <c r="W15" s="356"/>
      <c r="X15" s="356"/>
      <c r="Y15" s="356"/>
      <c r="Z15" s="357"/>
      <c r="AA15" s="355"/>
      <c r="AB15" s="356"/>
      <c r="AC15" s="356"/>
      <c r="AD15" s="356"/>
      <c r="AE15" s="356"/>
      <c r="AF15" s="356"/>
      <c r="AG15" s="356"/>
      <c r="AH15" s="356"/>
      <c r="AI15" s="356"/>
      <c r="AJ15" s="356"/>
      <c r="AK15" s="356"/>
      <c r="AL15" s="357"/>
      <c r="AM15" s="358"/>
      <c r="AN15" s="359"/>
      <c r="AO15" s="360"/>
      <c r="AP15" s="361"/>
      <c r="AQ15" s="362"/>
      <c r="AR15" s="363"/>
      <c r="AS15" s="364"/>
      <c r="AT15" s="365" t="str">
        <f t="shared" si="1"/>
        <v/>
      </c>
      <c r="AU15" s="366"/>
      <c r="AV15" s="367"/>
      <c r="AW15" s="349"/>
      <c r="AX15" s="350"/>
      <c r="AY15" s="351"/>
      <c r="AZ15" s="368"/>
      <c r="BA15" s="369"/>
      <c r="BB15" s="369"/>
      <c r="BC15" s="71" t="s">
        <v>17</v>
      </c>
    </row>
    <row r="16" spans="1:71" s="65" customFormat="1" ht="35.1" customHeight="1" x14ac:dyDescent="0.4">
      <c r="A16" s="321" t="s">
        <v>57</v>
      </c>
      <c r="B16" s="322"/>
      <c r="C16" s="327"/>
      <c r="D16" s="328"/>
      <c r="E16" s="328"/>
      <c r="F16" s="331" t="s">
        <v>144</v>
      </c>
      <c r="G16" s="332"/>
      <c r="H16" s="333"/>
      <c r="I16" s="334"/>
      <c r="J16" s="335"/>
      <c r="K16" s="335"/>
      <c r="L16" s="336"/>
      <c r="M16" s="334"/>
      <c r="N16" s="335"/>
      <c r="O16" s="335"/>
      <c r="P16" s="335"/>
      <c r="Q16" s="335"/>
      <c r="R16" s="336"/>
      <c r="S16" s="337"/>
      <c r="T16" s="338"/>
      <c r="U16" s="338"/>
      <c r="V16" s="338"/>
      <c r="W16" s="338"/>
      <c r="X16" s="338"/>
      <c r="Y16" s="338"/>
      <c r="Z16" s="339"/>
      <c r="AA16" s="337"/>
      <c r="AB16" s="338"/>
      <c r="AC16" s="338"/>
      <c r="AD16" s="338"/>
      <c r="AE16" s="338"/>
      <c r="AF16" s="338"/>
      <c r="AG16" s="338"/>
      <c r="AH16" s="338"/>
      <c r="AI16" s="338"/>
      <c r="AJ16" s="338"/>
      <c r="AK16" s="338"/>
      <c r="AL16" s="339"/>
      <c r="AM16" s="340"/>
      <c r="AN16" s="341"/>
      <c r="AO16" s="293"/>
      <c r="AP16" s="294"/>
      <c r="AQ16" s="295"/>
      <c r="AR16" s="296"/>
      <c r="AS16" s="297"/>
      <c r="AT16" s="298" t="str">
        <f t="shared" si="1"/>
        <v/>
      </c>
      <c r="AU16" s="299"/>
      <c r="AV16" s="300"/>
      <c r="AW16" s="301" t="str">
        <f t="shared" ref="AW16" si="4">IF(AT17="",AT16,AT16+AT17)</f>
        <v/>
      </c>
      <c r="AX16" s="302"/>
      <c r="AY16" s="303"/>
      <c r="AZ16" s="307"/>
      <c r="BA16" s="308"/>
      <c r="BB16" s="308"/>
      <c r="BC16" s="69" t="s">
        <v>17</v>
      </c>
    </row>
    <row r="17" spans="1:55" s="65" customFormat="1" ht="34.5" customHeight="1" x14ac:dyDescent="0.4">
      <c r="A17" s="323"/>
      <c r="B17" s="324"/>
      <c r="C17" s="347"/>
      <c r="D17" s="348"/>
      <c r="E17" s="348"/>
      <c r="F17" s="352" t="s">
        <v>145</v>
      </c>
      <c r="G17" s="353"/>
      <c r="H17" s="354"/>
      <c r="I17" s="315"/>
      <c r="J17" s="316"/>
      <c r="K17" s="316"/>
      <c r="L17" s="317"/>
      <c r="M17" s="315"/>
      <c r="N17" s="316"/>
      <c r="O17" s="316"/>
      <c r="P17" s="316"/>
      <c r="Q17" s="316"/>
      <c r="R17" s="317"/>
      <c r="S17" s="355"/>
      <c r="T17" s="356"/>
      <c r="U17" s="356"/>
      <c r="V17" s="356"/>
      <c r="W17" s="356"/>
      <c r="X17" s="356"/>
      <c r="Y17" s="356"/>
      <c r="Z17" s="357"/>
      <c r="AA17" s="355"/>
      <c r="AB17" s="356"/>
      <c r="AC17" s="356"/>
      <c r="AD17" s="356"/>
      <c r="AE17" s="356"/>
      <c r="AF17" s="356"/>
      <c r="AG17" s="356"/>
      <c r="AH17" s="356"/>
      <c r="AI17" s="356"/>
      <c r="AJ17" s="356"/>
      <c r="AK17" s="356"/>
      <c r="AL17" s="357"/>
      <c r="AM17" s="358"/>
      <c r="AN17" s="359"/>
      <c r="AO17" s="360"/>
      <c r="AP17" s="361"/>
      <c r="AQ17" s="362"/>
      <c r="AR17" s="363"/>
      <c r="AS17" s="364"/>
      <c r="AT17" s="365" t="str">
        <f t="shared" si="1"/>
        <v/>
      </c>
      <c r="AU17" s="366"/>
      <c r="AV17" s="367"/>
      <c r="AW17" s="349"/>
      <c r="AX17" s="350"/>
      <c r="AY17" s="351"/>
      <c r="AZ17" s="368"/>
      <c r="BA17" s="369"/>
      <c r="BB17" s="369"/>
      <c r="BC17" s="68" t="s">
        <v>17</v>
      </c>
    </row>
    <row r="18" spans="1:55" s="65" customFormat="1" ht="35.1" customHeight="1" x14ac:dyDescent="0.4">
      <c r="A18" s="323"/>
      <c r="B18" s="324"/>
      <c r="C18" s="327"/>
      <c r="D18" s="328"/>
      <c r="E18" s="328"/>
      <c r="F18" s="331" t="s">
        <v>144</v>
      </c>
      <c r="G18" s="332"/>
      <c r="H18" s="333"/>
      <c r="I18" s="334"/>
      <c r="J18" s="335"/>
      <c r="K18" s="335"/>
      <c r="L18" s="336"/>
      <c r="M18" s="334"/>
      <c r="N18" s="335"/>
      <c r="O18" s="335"/>
      <c r="P18" s="335"/>
      <c r="Q18" s="335"/>
      <c r="R18" s="336"/>
      <c r="S18" s="337"/>
      <c r="T18" s="338"/>
      <c r="U18" s="338"/>
      <c r="V18" s="338"/>
      <c r="W18" s="338"/>
      <c r="X18" s="338"/>
      <c r="Y18" s="338"/>
      <c r="Z18" s="339"/>
      <c r="AA18" s="337"/>
      <c r="AB18" s="338"/>
      <c r="AC18" s="338"/>
      <c r="AD18" s="338"/>
      <c r="AE18" s="338"/>
      <c r="AF18" s="338"/>
      <c r="AG18" s="338"/>
      <c r="AH18" s="338"/>
      <c r="AI18" s="338"/>
      <c r="AJ18" s="338"/>
      <c r="AK18" s="338"/>
      <c r="AL18" s="339"/>
      <c r="AM18" s="340"/>
      <c r="AN18" s="341"/>
      <c r="AO18" s="293"/>
      <c r="AP18" s="294"/>
      <c r="AQ18" s="295"/>
      <c r="AR18" s="296"/>
      <c r="AS18" s="297"/>
      <c r="AT18" s="298" t="str">
        <f t="shared" si="1"/>
        <v/>
      </c>
      <c r="AU18" s="299"/>
      <c r="AV18" s="300"/>
      <c r="AW18" s="301" t="str">
        <f t="shared" ref="AW18" si="5">IF(AT19="",AT18,AT18+AT19)</f>
        <v/>
      </c>
      <c r="AX18" s="302"/>
      <c r="AY18" s="303"/>
      <c r="AZ18" s="307"/>
      <c r="BA18" s="308"/>
      <c r="BB18" s="308"/>
      <c r="BC18" s="69" t="s">
        <v>17</v>
      </c>
    </row>
    <row r="19" spans="1:55" s="65" customFormat="1" ht="35.1" customHeight="1" x14ac:dyDescent="0.4">
      <c r="A19" s="323"/>
      <c r="B19" s="324"/>
      <c r="C19" s="347"/>
      <c r="D19" s="348"/>
      <c r="E19" s="348"/>
      <c r="F19" s="352" t="s">
        <v>145</v>
      </c>
      <c r="G19" s="353"/>
      <c r="H19" s="354"/>
      <c r="I19" s="315"/>
      <c r="J19" s="316"/>
      <c r="K19" s="316"/>
      <c r="L19" s="317"/>
      <c r="M19" s="315"/>
      <c r="N19" s="316"/>
      <c r="O19" s="316"/>
      <c r="P19" s="316"/>
      <c r="Q19" s="316"/>
      <c r="R19" s="317"/>
      <c r="S19" s="355"/>
      <c r="T19" s="356"/>
      <c r="U19" s="356"/>
      <c r="V19" s="356"/>
      <c r="W19" s="356"/>
      <c r="X19" s="356"/>
      <c r="Y19" s="356"/>
      <c r="Z19" s="357"/>
      <c r="AA19" s="355"/>
      <c r="AB19" s="356"/>
      <c r="AC19" s="356"/>
      <c r="AD19" s="356"/>
      <c r="AE19" s="356"/>
      <c r="AF19" s="356"/>
      <c r="AG19" s="356"/>
      <c r="AH19" s="356"/>
      <c r="AI19" s="356"/>
      <c r="AJ19" s="356"/>
      <c r="AK19" s="356"/>
      <c r="AL19" s="357"/>
      <c r="AM19" s="358"/>
      <c r="AN19" s="359"/>
      <c r="AO19" s="360"/>
      <c r="AP19" s="361"/>
      <c r="AQ19" s="362"/>
      <c r="AR19" s="363"/>
      <c r="AS19" s="364"/>
      <c r="AT19" s="365" t="str">
        <f t="shared" si="1"/>
        <v/>
      </c>
      <c r="AU19" s="366"/>
      <c r="AV19" s="367"/>
      <c r="AW19" s="349"/>
      <c r="AX19" s="350"/>
      <c r="AY19" s="351"/>
      <c r="AZ19" s="368"/>
      <c r="BA19" s="369"/>
      <c r="BB19" s="369"/>
      <c r="BC19" s="68" t="s">
        <v>17</v>
      </c>
    </row>
    <row r="20" spans="1:55" s="65" customFormat="1" ht="35.1" customHeight="1" x14ac:dyDescent="0.4">
      <c r="A20" s="323"/>
      <c r="B20" s="324"/>
      <c r="C20" s="327"/>
      <c r="D20" s="328"/>
      <c r="E20" s="328"/>
      <c r="F20" s="331" t="s">
        <v>144</v>
      </c>
      <c r="G20" s="332"/>
      <c r="H20" s="333"/>
      <c r="I20" s="334"/>
      <c r="J20" s="335"/>
      <c r="K20" s="335"/>
      <c r="L20" s="336"/>
      <c r="M20" s="334"/>
      <c r="N20" s="335"/>
      <c r="O20" s="335"/>
      <c r="P20" s="335"/>
      <c r="Q20" s="335"/>
      <c r="R20" s="336"/>
      <c r="S20" s="337"/>
      <c r="T20" s="338"/>
      <c r="U20" s="338"/>
      <c r="V20" s="338"/>
      <c r="W20" s="338"/>
      <c r="X20" s="338"/>
      <c r="Y20" s="338"/>
      <c r="Z20" s="339"/>
      <c r="AA20" s="337"/>
      <c r="AB20" s="338"/>
      <c r="AC20" s="338"/>
      <c r="AD20" s="338"/>
      <c r="AE20" s="338"/>
      <c r="AF20" s="338"/>
      <c r="AG20" s="338"/>
      <c r="AH20" s="338"/>
      <c r="AI20" s="338"/>
      <c r="AJ20" s="338"/>
      <c r="AK20" s="338"/>
      <c r="AL20" s="339"/>
      <c r="AM20" s="340"/>
      <c r="AN20" s="341"/>
      <c r="AO20" s="293"/>
      <c r="AP20" s="294"/>
      <c r="AQ20" s="295"/>
      <c r="AR20" s="296"/>
      <c r="AS20" s="297"/>
      <c r="AT20" s="298" t="str">
        <f t="shared" si="1"/>
        <v/>
      </c>
      <c r="AU20" s="299"/>
      <c r="AV20" s="300"/>
      <c r="AW20" s="301" t="str">
        <f t="shared" ref="AW20" si="6">IF(AT21="",AT20,AT20+AT21)</f>
        <v/>
      </c>
      <c r="AX20" s="302"/>
      <c r="AY20" s="303"/>
      <c r="AZ20" s="307"/>
      <c r="BA20" s="308"/>
      <c r="BB20" s="308"/>
      <c r="BC20" s="70" t="s">
        <v>17</v>
      </c>
    </row>
    <row r="21" spans="1:55" s="65" customFormat="1" ht="35.1" customHeight="1" x14ac:dyDescent="0.4">
      <c r="A21" s="370"/>
      <c r="B21" s="371"/>
      <c r="C21" s="347"/>
      <c r="D21" s="348"/>
      <c r="E21" s="348"/>
      <c r="F21" s="352" t="s">
        <v>145</v>
      </c>
      <c r="G21" s="353"/>
      <c r="H21" s="354"/>
      <c r="I21" s="315"/>
      <c r="J21" s="316"/>
      <c r="K21" s="316"/>
      <c r="L21" s="317"/>
      <c r="M21" s="315"/>
      <c r="N21" s="316"/>
      <c r="O21" s="316"/>
      <c r="P21" s="316"/>
      <c r="Q21" s="316"/>
      <c r="R21" s="317"/>
      <c r="S21" s="355"/>
      <c r="T21" s="356"/>
      <c r="U21" s="356"/>
      <c r="V21" s="356"/>
      <c r="W21" s="356"/>
      <c r="X21" s="356"/>
      <c r="Y21" s="356"/>
      <c r="Z21" s="357"/>
      <c r="AA21" s="355"/>
      <c r="AB21" s="356"/>
      <c r="AC21" s="356"/>
      <c r="AD21" s="356"/>
      <c r="AE21" s="356"/>
      <c r="AF21" s="356"/>
      <c r="AG21" s="356"/>
      <c r="AH21" s="356"/>
      <c r="AI21" s="356"/>
      <c r="AJ21" s="356"/>
      <c r="AK21" s="356"/>
      <c r="AL21" s="357"/>
      <c r="AM21" s="358"/>
      <c r="AN21" s="359"/>
      <c r="AO21" s="360"/>
      <c r="AP21" s="361"/>
      <c r="AQ21" s="362"/>
      <c r="AR21" s="363"/>
      <c r="AS21" s="364"/>
      <c r="AT21" s="365" t="str">
        <f t="shared" si="1"/>
        <v/>
      </c>
      <c r="AU21" s="366"/>
      <c r="AV21" s="367"/>
      <c r="AW21" s="349"/>
      <c r="AX21" s="350"/>
      <c r="AY21" s="351"/>
      <c r="AZ21" s="368"/>
      <c r="BA21" s="369"/>
      <c r="BB21" s="369"/>
      <c r="BC21" s="68" t="s">
        <v>17</v>
      </c>
    </row>
    <row r="22" spans="1:55" s="65" customFormat="1" ht="35.1" customHeight="1" x14ac:dyDescent="0.4">
      <c r="A22" s="321" t="s">
        <v>58</v>
      </c>
      <c r="B22" s="322"/>
      <c r="C22" s="327"/>
      <c r="D22" s="328"/>
      <c r="E22" s="328"/>
      <c r="F22" s="331" t="s">
        <v>144</v>
      </c>
      <c r="G22" s="332"/>
      <c r="H22" s="333"/>
      <c r="I22" s="334"/>
      <c r="J22" s="335"/>
      <c r="K22" s="335"/>
      <c r="L22" s="336"/>
      <c r="M22" s="334"/>
      <c r="N22" s="335"/>
      <c r="O22" s="335"/>
      <c r="P22" s="335"/>
      <c r="Q22" s="335"/>
      <c r="R22" s="336"/>
      <c r="S22" s="337"/>
      <c r="T22" s="338"/>
      <c r="U22" s="338"/>
      <c r="V22" s="338"/>
      <c r="W22" s="338"/>
      <c r="X22" s="338"/>
      <c r="Y22" s="338"/>
      <c r="Z22" s="339"/>
      <c r="AA22" s="337"/>
      <c r="AB22" s="338"/>
      <c r="AC22" s="338"/>
      <c r="AD22" s="338"/>
      <c r="AE22" s="338"/>
      <c r="AF22" s="338"/>
      <c r="AG22" s="338"/>
      <c r="AH22" s="338"/>
      <c r="AI22" s="338"/>
      <c r="AJ22" s="338"/>
      <c r="AK22" s="338"/>
      <c r="AL22" s="339"/>
      <c r="AM22" s="340"/>
      <c r="AN22" s="341"/>
      <c r="AO22" s="293"/>
      <c r="AP22" s="294"/>
      <c r="AQ22" s="295"/>
      <c r="AR22" s="296"/>
      <c r="AS22" s="297"/>
      <c r="AT22" s="298" t="str">
        <f t="shared" si="1"/>
        <v/>
      </c>
      <c r="AU22" s="299"/>
      <c r="AV22" s="300"/>
      <c r="AW22" s="301" t="str">
        <f t="shared" ref="AW22" si="7">IF(AT23="",AT22,AT22+AT23)</f>
        <v/>
      </c>
      <c r="AX22" s="302"/>
      <c r="AY22" s="303"/>
      <c r="AZ22" s="307"/>
      <c r="BA22" s="308"/>
      <c r="BB22" s="308"/>
      <c r="BC22" s="70" t="s">
        <v>17</v>
      </c>
    </row>
    <row r="23" spans="1:55" s="65" customFormat="1" ht="35.1" customHeight="1" x14ac:dyDescent="0.4">
      <c r="A23" s="323"/>
      <c r="B23" s="324"/>
      <c r="C23" s="347"/>
      <c r="D23" s="348"/>
      <c r="E23" s="348"/>
      <c r="F23" s="352" t="s">
        <v>145</v>
      </c>
      <c r="G23" s="353"/>
      <c r="H23" s="354"/>
      <c r="I23" s="315"/>
      <c r="J23" s="316"/>
      <c r="K23" s="316"/>
      <c r="L23" s="317"/>
      <c r="M23" s="315"/>
      <c r="N23" s="316"/>
      <c r="O23" s="316"/>
      <c r="P23" s="316"/>
      <c r="Q23" s="316"/>
      <c r="R23" s="317"/>
      <c r="S23" s="355"/>
      <c r="T23" s="356"/>
      <c r="U23" s="356"/>
      <c r="V23" s="356"/>
      <c r="W23" s="356"/>
      <c r="X23" s="356"/>
      <c r="Y23" s="356"/>
      <c r="Z23" s="357"/>
      <c r="AA23" s="355"/>
      <c r="AB23" s="356"/>
      <c r="AC23" s="356"/>
      <c r="AD23" s="356"/>
      <c r="AE23" s="356"/>
      <c r="AF23" s="356"/>
      <c r="AG23" s="356"/>
      <c r="AH23" s="356"/>
      <c r="AI23" s="356"/>
      <c r="AJ23" s="356"/>
      <c r="AK23" s="356"/>
      <c r="AL23" s="357"/>
      <c r="AM23" s="358"/>
      <c r="AN23" s="359"/>
      <c r="AO23" s="360"/>
      <c r="AP23" s="361"/>
      <c r="AQ23" s="362"/>
      <c r="AR23" s="363"/>
      <c r="AS23" s="364"/>
      <c r="AT23" s="365" t="str">
        <f t="shared" si="1"/>
        <v/>
      </c>
      <c r="AU23" s="366"/>
      <c r="AV23" s="367"/>
      <c r="AW23" s="349"/>
      <c r="AX23" s="350"/>
      <c r="AY23" s="351"/>
      <c r="AZ23" s="368"/>
      <c r="BA23" s="369"/>
      <c r="BB23" s="369"/>
      <c r="BC23" s="68" t="s">
        <v>17</v>
      </c>
    </row>
    <row r="24" spans="1:55" s="65" customFormat="1" ht="34.5" customHeight="1" x14ac:dyDescent="0.4">
      <c r="A24" s="323"/>
      <c r="B24" s="324"/>
      <c r="C24" s="327"/>
      <c r="D24" s="328"/>
      <c r="E24" s="328"/>
      <c r="F24" s="331" t="s">
        <v>144</v>
      </c>
      <c r="G24" s="332"/>
      <c r="H24" s="333"/>
      <c r="I24" s="334"/>
      <c r="J24" s="335"/>
      <c r="K24" s="335"/>
      <c r="L24" s="336"/>
      <c r="M24" s="334"/>
      <c r="N24" s="335"/>
      <c r="O24" s="335"/>
      <c r="P24" s="335"/>
      <c r="Q24" s="335"/>
      <c r="R24" s="336"/>
      <c r="S24" s="337"/>
      <c r="T24" s="338"/>
      <c r="U24" s="338"/>
      <c r="V24" s="338"/>
      <c r="W24" s="338"/>
      <c r="X24" s="338"/>
      <c r="Y24" s="338"/>
      <c r="Z24" s="339"/>
      <c r="AA24" s="337"/>
      <c r="AB24" s="338"/>
      <c r="AC24" s="338"/>
      <c r="AD24" s="338"/>
      <c r="AE24" s="338"/>
      <c r="AF24" s="338"/>
      <c r="AG24" s="338"/>
      <c r="AH24" s="338"/>
      <c r="AI24" s="338"/>
      <c r="AJ24" s="338"/>
      <c r="AK24" s="338"/>
      <c r="AL24" s="339"/>
      <c r="AM24" s="340"/>
      <c r="AN24" s="341"/>
      <c r="AO24" s="293"/>
      <c r="AP24" s="294"/>
      <c r="AQ24" s="295"/>
      <c r="AR24" s="296"/>
      <c r="AS24" s="297"/>
      <c r="AT24" s="298" t="str">
        <f t="shared" si="1"/>
        <v/>
      </c>
      <c r="AU24" s="299"/>
      <c r="AV24" s="300"/>
      <c r="AW24" s="301" t="str">
        <f t="shared" ref="AW24" si="8">IF(AT25="",AT24,AT24+AT25)</f>
        <v/>
      </c>
      <c r="AX24" s="302"/>
      <c r="AY24" s="303"/>
      <c r="AZ24" s="307"/>
      <c r="BA24" s="308"/>
      <c r="BB24" s="308"/>
      <c r="BC24" s="69" t="s">
        <v>17</v>
      </c>
    </row>
    <row r="25" spans="1:55" s="65" customFormat="1" ht="35.1" customHeight="1" x14ac:dyDescent="0.4">
      <c r="A25" s="323"/>
      <c r="B25" s="324"/>
      <c r="C25" s="347"/>
      <c r="D25" s="348"/>
      <c r="E25" s="348"/>
      <c r="F25" s="352" t="s">
        <v>145</v>
      </c>
      <c r="G25" s="353"/>
      <c r="H25" s="354"/>
      <c r="I25" s="315"/>
      <c r="J25" s="316"/>
      <c r="K25" s="316"/>
      <c r="L25" s="317"/>
      <c r="M25" s="315"/>
      <c r="N25" s="316"/>
      <c r="O25" s="316"/>
      <c r="P25" s="316"/>
      <c r="Q25" s="316"/>
      <c r="R25" s="317"/>
      <c r="S25" s="355"/>
      <c r="T25" s="356"/>
      <c r="U25" s="356"/>
      <c r="V25" s="356"/>
      <c r="W25" s="356"/>
      <c r="X25" s="356"/>
      <c r="Y25" s="356"/>
      <c r="Z25" s="357"/>
      <c r="AA25" s="355"/>
      <c r="AB25" s="356"/>
      <c r="AC25" s="356"/>
      <c r="AD25" s="356"/>
      <c r="AE25" s="356"/>
      <c r="AF25" s="356"/>
      <c r="AG25" s="356"/>
      <c r="AH25" s="356"/>
      <c r="AI25" s="356"/>
      <c r="AJ25" s="356"/>
      <c r="AK25" s="356"/>
      <c r="AL25" s="357"/>
      <c r="AM25" s="358"/>
      <c r="AN25" s="359"/>
      <c r="AO25" s="360"/>
      <c r="AP25" s="361"/>
      <c r="AQ25" s="362"/>
      <c r="AR25" s="363"/>
      <c r="AS25" s="364"/>
      <c r="AT25" s="365" t="str">
        <f t="shared" si="1"/>
        <v/>
      </c>
      <c r="AU25" s="366"/>
      <c r="AV25" s="367"/>
      <c r="AW25" s="349"/>
      <c r="AX25" s="350"/>
      <c r="AY25" s="351"/>
      <c r="AZ25" s="368"/>
      <c r="BA25" s="369"/>
      <c r="BB25" s="369"/>
      <c r="BC25" s="68" t="s">
        <v>17</v>
      </c>
    </row>
    <row r="26" spans="1:55" s="65" customFormat="1" ht="35.1" customHeight="1" x14ac:dyDescent="0.4">
      <c r="A26" s="323"/>
      <c r="B26" s="324"/>
      <c r="C26" s="327"/>
      <c r="D26" s="328"/>
      <c r="E26" s="328"/>
      <c r="F26" s="331" t="s">
        <v>144</v>
      </c>
      <c r="G26" s="332"/>
      <c r="H26" s="333"/>
      <c r="I26" s="334"/>
      <c r="J26" s="335"/>
      <c r="K26" s="335"/>
      <c r="L26" s="336"/>
      <c r="M26" s="334"/>
      <c r="N26" s="335"/>
      <c r="O26" s="335"/>
      <c r="P26" s="335"/>
      <c r="Q26" s="335"/>
      <c r="R26" s="336"/>
      <c r="S26" s="337"/>
      <c r="T26" s="338"/>
      <c r="U26" s="338"/>
      <c r="V26" s="338"/>
      <c r="W26" s="338"/>
      <c r="X26" s="338"/>
      <c r="Y26" s="338"/>
      <c r="Z26" s="339"/>
      <c r="AA26" s="337"/>
      <c r="AB26" s="338"/>
      <c r="AC26" s="338"/>
      <c r="AD26" s="338"/>
      <c r="AE26" s="338"/>
      <c r="AF26" s="338"/>
      <c r="AG26" s="338"/>
      <c r="AH26" s="338"/>
      <c r="AI26" s="338"/>
      <c r="AJ26" s="338"/>
      <c r="AK26" s="338"/>
      <c r="AL26" s="339"/>
      <c r="AM26" s="340"/>
      <c r="AN26" s="341"/>
      <c r="AO26" s="293"/>
      <c r="AP26" s="294"/>
      <c r="AQ26" s="295"/>
      <c r="AR26" s="296"/>
      <c r="AS26" s="297"/>
      <c r="AT26" s="298" t="str">
        <f t="shared" si="1"/>
        <v/>
      </c>
      <c r="AU26" s="299"/>
      <c r="AV26" s="300"/>
      <c r="AW26" s="301" t="str">
        <f t="shared" ref="AW26" si="9">IF(AT27="",AT26,AT26+AT27)</f>
        <v/>
      </c>
      <c r="AX26" s="302"/>
      <c r="AY26" s="303"/>
      <c r="AZ26" s="307"/>
      <c r="BA26" s="308"/>
      <c r="BB26" s="308"/>
      <c r="BC26" s="70" t="s">
        <v>17</v>
      </c>
    </row>
    <row r="27" spans="1:55" s="65" customFormat="1" ht="35.1" customHeight="1" thickBot="1" x14ac:dyDescent="0.45">
      <c r="A27" s="325"/>
      <c r="B27" s="326"/>
      <c r="C27" s="329"/>
      <c r="D27" s="330"/>
      <c r="E27" s="330"/>
      <c r="F27" s="309" t="s">
        <v>145</v>
      </c>
      <c r="G27" s="310"/>
      <c r="H27" s="311"/>
      <c r="I27" s="312"/>
      <c r="J27" s="313"/>
      <c r="K27" s="313"/>
      <c r="L27" s="314"/>
      <c r="M27" s="315"/>
      <c r="N27" s="316"/>
      <c r="O27" s="316"/>
      <c r="P27" s="316"/>
      <c r="Q27" s="316"/>
      <c r="R27" s="317"/>
      <c r="S27" s="318"/>
      <c r="T27" s="319"/>
      <c r="U27" s="319"/>
      <c r="V27" s="319"/>
      <c r="W27" s="319"/>
      <c r="X27" s="319"/>
      <c r="Y27" s="319"/>
      <c r="Z27" s="320"/>
      <c r="AA27" s="318"/>
      <c r="AB27" s="319"/>
      <c r="AC27" s="319"/>
      <c r="AD27" s="319"/>
      <c r="AE27" s="319"/>
      <c r="AF27" s="319"/>
      <c r="AG27" s="319"/>
      <c r="AH27" s="319"/>
      <c r="AI27" s="319"/>
      <c r="AJ27" s="319"/>
      <c r="AK27" s="319"/>
      <c r="AL27" s="320"/>
      <c r="AM27" s="342"/>
      <c r="AN27" s="343"/>
      <c r="AO27" s="344"/>
      <c r="AP27" s="345"/>
      <c r="AQ27" s="346"/>
      <c r="AR27" s="285"/>
      <c r="AS27" s="286"/>
      <c r="AT27" s="287" t="str">
        <f t="shared" si="1"/>
        <v/>
      </c>
      <c r="AU27" s="288"/>
      <c r="AV27" s="289"/>
      <c r="AW27" s="304"/>
      <c r="AX27" s="305"/>
      <c r="AY27" s="306"/>
      <c r="AZ27" s="290"/>
      <c r="BA27" s="291"/>
      <c r="BB27" s="291"/>
      <c r="BC27" s="72" t="s">
        <v>17</v>
      </c>
    </row>
    <row r="28" spans="1:55" ht="16.5" customHeight="1" x14ac:dyDescent="0.4">
      <c r="A28" s="292"/>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row>
    <row r="29" spans="1:55" ht="60" customHeight="1" x14ac:dyDescent="0.4">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row>
    <row r="30" spans="1:55" ht="31.5" customHeight="1" thickBot="1" x14ac:dyDescent="0.45">
      <c r="A30" s="60" t="s">
        <v>73</v>
      </c>
      <c r="B30" s="73"/>
      <c r="C30" s="73"/>
      <c r="D30" s="73"/>
      <c r="E30" s="73"/>
      <c r="F30" s="73"/>
      <c r="G30" s="73"/>
      <c r="H30" s="73"/>
      <c r="I30" s="73"/>
      <c r="J30" s="73"/>
      <c r="K30" s="73"/>
      <c r="L30" s="73"/>
      <c r="M30" s="73"/>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3"/>
      <c r="AS30" s="73"/>
      <c r="AT30" s="73"/>
      <c r="AU30" s="73"/>
      <c r="AV30" s="73"/>
      <c r="AW30" s="73"/>
      <c r="AX30" s="73"/>
      <c r="AY30" s="73"/>
      <c r="AZ30" s="73"/>
      <c r="BA30" s="73"/>
      <c r="BB30" s="73"/>
      <c r="BC30" s="73"/>
    </row>
    <row r="31" spans="1:55" ht="57.75" customHeight="1" thickBot="1" x14ac:dyDescent="0.45">
      <c r="A31" s="278" t="s">
        <v>29</v>
      </c>
      <c r="B31" s="279"/>
      <c r="C31" s="280" t="s">
        <v>83</v>
      </c>
      <c r="D31" s="259"/>
      <c r="E31" s="259"/>
      <c r="F31" s="259"/>
      <c r="G31" s="258" t="s">
        <v>52</v>
      </c>
      <c r="H31" s="259"/>
      <c r="I31" s="259"/>
      <c r="J31" s="259"/>
      <c r="K31" s="280" t="s">
        <v>74</v>
      </c>
      <c r="L31" s="259"/>
      <c r="M31" s="259"/>
      <c r="N31" s="259"/>
      <c r="O31" s="259"/>
      <c r="P31" s="259"/>
      <c r="Q31" s="281"/>
      <c r="R31" s="282" t="s">
        <v>75</v>
      </c>
      <c r="S31" s="283"/>
      <c r="T31" s="259" t="s">
        <v>76</v>
      </c>
      <c r="U31" s="259"/>
      <c r="V31" s="259"/>
      <c r="W31" s="259"/>
      <c r="X31" s="259"/>
      <c r="Y31" s="259"/>
      <c r="Z31" s="260"/>
      <c r="AA31" s="258" t="s">
        <v>77</v>
      </c>
      <c r="AB31" s="259"/>
      <c r="AC31" s="259"/>
      <c r="AD31" s="259"/>
      <c r="AE31" s="259"/>
      <c r="AF31" s="259"/>
      <c r="AG31" s="259"/>
      <c r="AH31" s="259"/>
      <c r="AI31" s="259"/>
      <c r="AJ31" s="259"/>
      <c r="AK31" s="259"/>
      <c r="AL31" s="259"/>
      <c r="AM31" s="259"/>
      <c r="AN31" s="260"/>
      <c r="AO31" s="258" t="s">
        <v>78</v>
      </c>
      <c r="AP31" s="259"/>
      <c r="AQ31" s="259"/>
      <c r="AR31" s="259"/>
      <c r="AS31" s="259"/>
      <c r="AT31" s="259"/>
      <c r="AU31" s="259"/>
      <c r="AV31" s="259"/>
      <c r="AW31" s="259"/>
      <c r="AX31" s="259"/>
      <c r="AY31" s="259"/>
      <c r="AZ31" s="259"/>
      <c r="BA31" s="259"/>
      <c r="BB31" s="259"/>
      <c r="BC31" s="261"/>
    </row>
    <row r="32" spans="1:55" ht="33.75" customHeight="1" thickTop="1" x14ac:dyDescent="0.4">
      <c r="A32" s="262" t="s">
        <v>56</v>
      </c>
      <c r="B32" s="263"/>
      <c r="C32" s="264">
        <f>C10</f>
        <v>0</v>
      </c>
      <c r="D32" s="265"/>
      <c r="E32" s="265"/>
      <c r="F32" s="266"/>
      <c r="G32" s="267">
        <f>AM10</f>
        <v>0</v>
      </c>
      <c r="H32" s="268"/>
      <c r="I32" s="268"/>
      <c r="J32" s="268"/>
      <c r="K32" s="269">
        <f>AZ10</f>
        <v>0</v>
      </c>
      <c r="L32" s="270"/>
      <c r="M32" s="270"/>
      <c r="N32" s="270"/>
      <c r="O32" s="270"/>
      <c r="P32" s="270"/>
      <c r="Q32" s="75" t="s">
        <v>146</v>
      </c>
      <c r="R32" s="271" t="s">
        <v>147</v>
      </c>
      <c r="S32" s="272"/>
      <c r="T32" s="273">
        <f>IF(G32=【非表示予定】選択肢!$E$3,【非表示予定】選択肢!$M$3,IF(G32=【非表示予定】選択肢!$E$4,【非表示予定】選択肢!$M$4,IF(G32=【非表示予定】選択肢!$E$5,【非表示予定】選択肢!$M$5,IF(G32=【非表示予定】選択肢!$E$6,【非表示予定】選択肢!$M$6,))))</f>
        <v>0</v>
      </c>
      <c r="U32" s="273"/>
      <c r="V32" s="273"/>
      <c r="W32" s="273"/>
      <c r="X32" s="273"/>
      <c r="Y32" s="273"/>
      <c r="Z32" s="76" t="s">
        <v>4</v>
      </c>
      <c r="AA32" s="274">
        <f>IF(T32="","",K32*T32)</f>
        <v>0</v>
      </c>
      <c r="AB32" s="275"/>
      <c r="AC32" s="275"/>
      <c r="AD32" s="275"/>
      <c r="AE32" s="275"/>
      <c r="AF32" s="275"/>
      <c r="AG32" s="275"/>
      <c r="AH32" s="275"/>
      <c r="AI32" s="275"/>
      <c r="AJ32" s="275"/>
      <c r="AK32" s="275"/>
      <c r="AL32" s="275"/>
      <c r="AM32" s="275"/>
      <c r="AN32" s="77" t="s">
        <v>4</v>
      </c>
      <c r="AO32" s="276">
        <f>SUM(AA32:AM34)</f>
        <v>0</v>
      </c>
      <c r="AP32" s="277"/>
      <c r="AQ32" s="277"/>
      <c r="AR32" s="277"/>
      <c r="AS32" s="277"/>
      <c r="AT32" s="277"/>
      <c r="AU32" s="277"/>
      <c r="AV32" s="277"/>
      <c r="AW32" s="277"/>
      <c r="AX32" s="277"/>
      <c r="AY32" s="277"/>
      <c r="AZ32" s="277"/>
      <c r="BA32" s="277"/>
      <c r="BB32" s="277"/>
      <c r="BC32" s="284" t="s">
        <v>4</v>
      </c>
    </row>
    <row r="33" spans="1:55" ht="33.75" customHeight="1" x14ac:dyDescent="0.4">
      <c r="A33" s="208"/>
      <c r="B33" s="209"/>
      <c r="C33" s="212">
        <f>C12</f>
        <v>0</v>
      </c>
      <c r="D33" s="213"/>
      <c r="E33" s="213"/>
      <c r="F33" s="214"/>
      <c r="G33" s="215">
        <f>AM12</f>
        <v>0</v>
      </c>
      <c r="H33" s="216"/>
      <c r="I33" s="216"/>
      <c r="J33" s="216"/>
      <c r="K33" s="217">
        <f>AZ12</f>
        <v>0</v>
      </c>
      <c r="L33" s="218"/>
      <c r="M33" s="218"/>
      <c r="N33" s="218"/>
      <c r="O33" s="218"/>
      <c r="P33" s="218"/>
      <c r="Q33" s="78" t="s">
        <v>146</v>
      </c>
      <c r="R33" s="219" t="s">
        <v>147</v>
      </c>
      <c r="S33" s="220"/>
      <c r="T33" s="221">
        <f>IF(G33=【非表示予定】選択肢!$E$3,【非表示予定】選択肢!$M$3,IF(G33=【非表示予定】選択肢!$E$4,【非表示予定】選択肢!$M$4,IF(G33=【非表示予定】選択肢!$E$5,【非表示予定】選択肢!$M$5,IF(G33=【非表示予定】選択肢!$E$6,【非表示予定】選択肢!$M$6,))))</f>
        <v>0</v>
      </c>
      <c r="U33" s="221"/>
      <c r="V33" s="221"/>
      <c r="W33" s="221"/>
      <c r="X33" s="221"/>
      <c r="Y33" s="221"/>
      <c r="Z33" s="79" t="s">
        <v>4</v>
      </c>
      <c r="AA33" s="222">
        <f t="shared" ref="AA33:AA40" si="10">IF(T33="","",K33*T33)</f>
        <v>0</v>
      </c>
      <c r="AB33" s="223"/>
      <c r="AC33" s="223"/>
      <c r="AD33" s="223"/>
      <c r="AE33" s="223"/>
      <c r="AF33" s="223"/>
      <c r="AG33" s="223"/>
      <c r="AH33" s="223"/>
      <c r="AI33" s="223"/>
      <c r="AJ33" s="223"/>
      <c r="AK33" s="223"/>
      <c r="AL33" s="223"/>
      <c r="AM33" s="223"/>
      <c r="AN33" s="79" t="s">
        <v>4</v>
      </c>
      <c r="AO33" s="202"/>
      <c r="AP33" s="203"/>
      <c r="AQ33" s="203"/>
      <c r="AR33" s="203"/>
      <c r="AS33" s="203"/>
      <c r="AT33" s="203"/>
      <c r="AU33" s="203"/>
      <c r="AV33" s="203"/>
      <c r="AW33" s="203"/>
      <c r="AX33" s="203"/>
      <c r="AY33" s="203"/>
      <c r="AZ33" s="203"/>
      <c r="BA33" s="203"/>
      <c r="BB33" s="203"/>
      <c r="BC33" s="210"/>
    </row>
    <row r="34" spans="1:55" ht="33.75" customHeight="1" x14ac:dyDescent="0.4">
      <c r="A34" s="253"/>
      <c r="B34" s="254"/>
      <c r="C34" s="248">
        <f>C14</f>
        <v>0</v>
      </c>
      <c r="D34" s="249"/>
      <c r="E34" s="249"/>
      <c r="F34" s="250"/>
      <c r="G34" s="189">
        <f>AM14</f>
        <v>0</v>
      </c>
      <c r="H34" s="190"/>
      <c r="I34" s="190"/>
      <c r="J34" s="190"/>
      <c r="K34" s="227">
        <f>AZ14</f>
        <v>0</v>
      </c>
      <c r="L34" s="228"/>
      <c r="M34" s="228"/>
      <c r="N34" s="228"/>
      <c r="O34" s="228"/>
      <c r="P34" s="228"/>
      <c r="Q34" s="75" t="s">
        <v>146</v>
      </c>
      <c r="R34" s="229" t="s">
        <v>147</v>
      </c>
      <c r="S34" s="230"/>
      <c r="T34" s="231">
        <f>IF(G34=【非表示予定】選択肢!$E$3,【非表示予定】選択肢!$M$3,IF(G34=【非表示予定】選択肢!$E$4,【非表示予定】選択肢!$M$4,IF(G34=【非表示予定】選択肢!$E$5,【非表示予定】選択肢!$M$5,IF(G34=【非表示予定】選択肢!$E$6,【非表示予定】選択肢!$M$6,))))</f>
        <v>0</v>
      </c>
      <c r="U34" s="231"/>
      <c r="V34" s="231"/>
      <c r="W34" s="231"/>
      <c r="X34" s="231"/>
      <c r="Y34" s="231"/>
      <c r="Z34" s="76" t="s">
        <v>4</v>
      </c>
      <c r="AA34" s="232">
        <f t="shared" si="10"/>
        <v>0</v>
      </c>
      <c r="AB34" s="233"/>
      <c r="AC34" s="233"/>
      <c r="AD34" s="233"/>
      <c r="AE34" s="233"/>
      <c r="AF34" s="233"/>
      <c r="AG34" s="233"/>
      <c r="AH34" s="233"/>
      <c r="AI34" s="233"/>
      <c r="AJ34" s="233"/>
      <c r="AK34" s="233"/>
      <c r="AL34" s="233"/>
      <c r="AM34" s="233"/>
      <c r="AN34" s="80" t="s">
        <v>4</v>
      </c>
      <c r="AO34" s="202"/>
      <c r="AP34" s="203"/>
      <c r="AQ34" s="203"/>
      <c r="AR34" s="203"/>
      <c r="AS34" s="203"/>
      <c r="AT34" s="203"/>
      <c r="AU34" s="203"/>
      <c r="AV34" s="203"/>
      <c r="AW34" s="203"/>
      <c r="AX34" s="203"/>
      <c r="AY34" s="203"/>
      <c r="AZ34" s="203"/>
      <c r="BA34" s="203"/>
      <c r="BB34" s="203"/>
      <c r="BC34" s="210"/>
    </row>
    <row r="35" spans="1:55" ht="33.75" customHeight="1" x14ac:dyDescent="0.4">
      <c r="A35" s="206" t="s">
        <v>57</v>
      </c>
      <c r="B35" s="207"/>
      <c r="C35" s="234">
        <f>C16</f>
        <v>0</v>
      </c>
      <c r="D35" s="235"/>
      <c r="E35" s="235"/>
      <c r="F35" s="236"/>
      <c r="G35" s="255">
        <f>AM16</f>
        <v>0</v>
      </c>
      <c r="H35" s="256"/>
      <c r="I35" s="256"/>
      <c r="J35" s="256"/>
      <c r="K35" s="239">
        <f>AZ16</f>
        <v>0</v>
      </c>
      <c r="L35" s="240"/>
      <c r="M35" s="240"/>
      <c r="N35" s="240"/>
      <c r="O35" s="240"/>
      <c r="P35" s="240"/>
      <c r="Q35" s="81" t="s">
        <v>146</v>
      </c>
      <c r="R35" s="241" t="s">
        <v>147</v>
      </c>
      <c r="S35" s="242"/>
      <c r="T35" s="257">
        <f>IF(G35=【非表示予定】選択肢!$E$3,【非表示予定】選択肢!$N$3,IF(G35=【非表示予定】選択肢!$E$4,【非表示予定】選択肢!$N$4,IF(G35=【非表示予定】選択肢!$E$5,【非表示予定】選択肢!$N$5,)))</f>
        <v>0</v>
      </c>
      <c r="U35" s="257"/>
      <c r="V35" s="257"/>
      <c r="W35" s="257"/>
      <c r="X35" s="257"/>
      <c r="Y35" s="257"/>
      <c r="Z35" s="82" t="s">
        <v>4</v>
      </c>
      <c r="AA35" s="200">
        <f t="shared" si="10"/>
        <v>0</v>
      </c>
      <c r="AB35" s="201"/>
      <c r="AC35" s="201"/>
      <c r="AD35" s="201"/>
      <c r="AE35" s="201"/>
      <c r="AF35" s="201"/>
      <c r="AG35" s="201"/>
      <c r="AH35" s="201"/>
      <c r="AI35" s="201"/>
      <c r="AJ35" s="201"/>
      <c r="AK35" s="201"/>
      <c r="AL35" s="201"/>
      <c r="AM35" s="201"/>
      <c r="AN35" s="83" t="s">
        <v>4</v>
      </c>
      <c r="AO35" s="244">
        <f>SUM(AA35:AM37)</f>
        <v>0</v>
      </c>
      <c r="AP35" s="245"/>
      <c r="AQ35" s="245"/>
      <c r="AR35" s="245"/>
      <c r="AS35" s="245"/>
      <c r="AT35" s="245"/>
      <c r="AU35" s="245"/>
      <c r="AV35" s="245"/>
      <c r="AW35" s="245"/>
      <c r="AX35" s="245"/>
      <c r="AY35" s="245"/>
      <c r="AZ35" s="245"/>
      <c r="BA35" s="245"/>
      <c r="BB35" s="245"/>
      <c r="BC35" s="246" t="s">
        <v>4</v>
      </c>
    </row>
    <row r="36" spans="1:55" ht="33.75" customHeight="1" x14ac:dyDescent="0.4">
      <c r="A36" s="208"/>
      <c r="B36" s="209"/>
      <c r="C36" s="212">
        <f>C18</f>
        <v>0</v>
      </c>
      <c r="D36" s="213"/>
      <c r="E36" s="213"/>
      <c r="F36" s="214"/>
      <c r="G36" s="215">
        <f>AM18</f>
        <v>0</v>
      </c>
      <c r="H36" s="216"/>
      <c r="I36" s="216"/>
      <c r="J36" s="216"/>
      <c r="K36" s="217">
        <f>AZ18</f>
        <v>0</v>
      </c>
      <c r="L36" s="218"/>
      <c r="M36" s="218"/>
      <c r="N36" s="218"/>
      <c r="O36" s="218"/>
      <c r="P36" s="218"/>
      <c r="Q36" s="78" t="s">
        <v>146</v>
      </c>
      <c r="R36" s="219" t="s">
        <v>147</v>
      </c>
      <c r="S36" s="220"/>
      <c r="T36" s="247">
        <f>IF(G36=【非表示予定】選択肢!$E$3,【非表示予定】選択肢!$N$3,IF(G36=【非表示予定】選択肢!$E$4,【非表示予定】選択肢!$N$4,IF(G36=【非表示予定】選択肢!$E$5,【非表示予定】選択肢!$N$5,)))</f>
        <v>0</v>
      </c>
      <c r="U36" s="221"/>
      <c r="V36" s="221"/>
      <c r="W36" s="221"/>
      <c r="X36" s="221"/>
      <c r="Y36" s="221"/>
      <c r="Z36" s="79" t="s">
        <v>4</v>
      </c>
      <c r="AA36" s="222">
        <f t="shared" si="10"/>
        <v>0</v>
      </c>
      <c r="AB36" s="223"/>
      <c r="AC36" s="223"/>
      <c r="AD36" s="223"/>
      <c r="AE36" s="223"/>
      <c r="AF36" s="223"/>
      <c r="AG36" s="223"/>
      <c r="AH36" s="223"/>
      <c r="AI36" s="223"/>
      <c r="AJ36" s="223"/>
      <c r="AK36" s="223"/>
      <c r="AL36" s="223"/>
      <c r="AM36" s="223"/>
      <c r="AN36" s="79" t="s">
        <v>4</v>
      </c>
      <c r="AO36" s="202"/>
      <c r="AP36" s="203"/>
      <c r="AQ36" s="203"/>
      <c r="AR36" s="203"/>
      <c r="AS36" s="203"/>
      <c r="AT36" s="203"/>
      <c r="AU36" s="203"/>
      <c r="AV36" s="203"/>
      <c r="AW36" s="203"/>
      <c r="AX36" s="203"/>
      <c r="AY36" s="203"/>
      <c r="AZ36" s="203"/>
      <c r="BA36" s="203"/>
      <c r="BB36" s="203"/>
      <c r="BC36" s="210"/>
    </row>
    <row r="37" spans="1:55" ht="33.75" customHeight="1" x14ac:dyDescent="0.4">
      <c r="A37" s="253"/>
      <c r="B37" s="254"/>
      <c r="C37" s="248">
        <f>C20</f>
        <v>0</v>
      </c>
      <c r="D37" s="249"/>
      <c r="E37" s="249"/>
      <c r="F37" s="250"/>
      <c r="G37" s="251">
        <f>AM20</f>
        <v>0</v>
      </c>
      <c r="H37" s="252"/>
      <c r="I37" s="252"/>
      <c r="J37" s="252"/>
      <c r="K37" s="227">
        <f>AZ20</f>
        <v>0</v>
      </c>
      <c r="L37" s="228"/>
      <c r="M37" s="228"/>
      <c r="N37" s="228"/>
      <c r="O37" s="228"/>
      <c r="P37" s="228"/>
      <c r="Q37" s="84" t="s">
        <v>146</v>
      </c>
      <c r="R37" s="229" t="s">
        <v>147</v>
      </c>
      <c r="S37" s="230"/>
      <c r="T37" s="231">
        <f>IF(G37=【非表示予定】選択肢!$E$3,【非表示予定】選択肢!$N$3,IF(G37=【非表示予定】選択肢!$E$4,【非表示予定】選択肢!$N$4,IF(G37=【非表示予定】選択肢!$E$5,【非表示予定】選択肢!$N$5,)))</f>
        <v>0</v>
      </c>
      <c r="U37" s="231"/>
      <c r="V37" s="231"/>
      <c r="W37" s="231"/>
      <c r="X37" s="231"/>
      <c r="Y37" s="231"/>
      <c r="Z37" s="85" t="s">
        <v>4</v>
      </c>
      <c r="AA37" s="232">
        <f t="shared" si="10"/>
        <v>0</v>
      </c>
      <c r="AB37" s="233"/>
      <c r="AC37" s="233"/>
      <c r="AD37" s="233"/>
      <c r="AE37" s="233"/>
      <c r="AF37" s="233"/>
      <c r="AG37" s="233"/>
      <c r="AH37" s="233"/>
      <c r="AI37" s="233"/>
      <c r="AJ37" s="233"/>
      <c r="AK37" s="233"/>
      <c r="AL37" s="233"/>
      <c r="AM37" s="233"/>
      <c r="AN37" s="86" t="s">
        <v>4</v>
      </c>
      <c r="AO37" s="204"/>
      <c r="AP37" s="205"/>
      <c r="AQ37" s="205"/>
      <c r="AR37" s="205"/>
      <c r="AS37" s="205"/>
      <c r="AT37" s="205"/>
      <c r="AU37" s="205"/>
      <c r="AV37" s="205"/>
      <c r="AW37" s="205"/>
      <c r="AX37" s="205"/>
      <c r="AY37" s="205"/>
      <c r="AZ37" s="205"/>
      <c r="BA37" s="205"/>
      <c r="BB37" s="205"/>
      <c r="BC37" s="211"/>
    </row>
    <row r="38" spans="1:55" ht="33.75" customHeight="1" x14ac:dyDescent="0.4">
      <c r="A38" s="206" t="s">
        <v>58</v>
      </c>
      <c r="B38" s="207"/>
      <c r="C38" s="234">
        <f>C22</f>
        <v>0</v>
      </c>
      <c r="D38" s="235"/>
      <c r="E38" s="235"/>
      <c r="F38" s="236"/>
      <c r="G38" s="237">
        <f>AM22</f>
        <v>0</v>
      </c>
      <c r="H38" s="238"/>
      <c r="I38" s="238"/>
      <c r="J38" s="238"/>
      <c r="K38" s="239">
        <f>AZ22</f>
        <v>0</v>
      </c>
      <c r="L38" s="240"/>
      <c r="M38" s="240"/>
      <c r="N38" s="240"/>
      <c r="O38" s="240"/>
      <c r="P38" s="240"/>
      <c r="Q38" s="75" t="s">
        <v>146</v>
      </c>
      <c r="R38" s="241" t="s">
        <v>147</v>
      </c>
      <c r="S38" s="242"/>
      <c r="T38" s="243">
        <f>IF(G38=【非表示予定】選択肢!$E$3,【非表示予定】選択肢!$O$3,IF(G38=【非表示予定】選択肢!$E$4,【非表示予定】選択肢!$O$4,IF(G38=【非表示予定】選択肢!$E$5,【非表示予定】選択肢!$O$5,)))</f>
        <v>0</v>
      </c>
      <c r="U38" s="243"/>
      <c r="V38" s="243"/>
      <c r="W38" s="243"/>
      <c r="X38" s="243"/>
      <c r="Y38" s="243"/>
      <c r="Z38" s="76" t="s">
        <v>4</v>
      </c>
      <c r="AA38" s="200">
        <f t="shared" si="10"/>
        <v>0</v>
      </c>
      <c r="AB38" s="201"/>
      <c r="AC38" s="201"/>
      <c r="AD38" s="201"/>
      <c r="AE38" s="201"/>
      <c r="AF38" s="201"/>
      <c r="AG38" s="201"/>
      <c r="AH38" s="201"/>
      <c r="AI38" s="201"/>
      <c r="AJ38" s="201"/>
      <c r="AK38" s="201"/>
      <c r="AL38" s="201"/>
      <c r="AM38" s="201"/>
      <c r="AN38" s="87" t="s">
        <v>4</v>
      </c>
      <c r="AO38" s="202">
        <f>SUM(AA38:AM40)</f>
        <v>0</v>
      </c>
      <c r="AP38" s="203"/>
      <c r="AQ38" s="203"/>
      <c r="AR38" s="203"/>
      <c r="AS38" s="203"/>
      <c r="AT38" s="203"/>
      <c r="AU38" s="203"/>
      <c r="AV38" s="203"/>
      <c r="AW38" s="203"/>
      <c r="AX38" s="203"/>
      <c r="AY38" s="203"/>
      <c r="AZ38" s="203"/>
      <c r="BA38" s="203"/>
      <c r="BB38" s="203"/>
      <c r="BC38" s="210" t="s">
        <v>4</v>
      </c>
    </row>
    <row r="39" spans="1:55" ht="33.75" customHeight="1" x14ac:dyDescent="0.4">
      <c r="A39" s="208"/>
      <c r="B39" s="209"/>
      <c r="C39" s="212">
        <f>C24</f>
        <v>0</v>
      </c>
      <c r="D39" s="213"/>
      <c r="E39" s="213"/>
      <c r="F39" s="214"/>
      <c r="G39" s="215">
        <f>AM24</f>
        <v>0</v>
      </c>
      <c r="H39" s="216"/>
      <c r="I39" s="216"/>
      <c r="J39" s="216"/>
      <c r="K39" s="217">
        <f>AZ24</f>
        <v>0</v>
      </c>
      <c r="L39" s="218"/>
      <c r="M39" s="218"/>
      <c r="N39" s="218"/>
      <c r="O39" s="218"/>
      <c r="P39" s="218"/>
      <c r="Q39" s="78" t="s">
        <v>146</v>
      </c>
      <c r="R39" s="219" t="s">
        <v>147</v>
      </c>
      <c r="S39" s="220"/>
      <c r="T39" s="221">
        <f>IF(G39=【非表示予定】選択肢!$E$3,【非表示予定】選択肢!$O$3,IF(G39=【非表示予定】選択肢!$E$4,【非表示予定】選択肢!$O$4,IF(G39=【非表示予定】選択肢!$E$5,【非表示予定】選択肢!$O$5,)))</f>
        <v>0</v>
      </c>
      <c r="U39" s="221"/>
      <c r="V39" s="221"/>
      <c r="W39" s="221"/>
      <c r="X39" s="221"/>
      <c r="Y39" s="221"/>
      <c r="Z39" s="79" t="s">
        <v>4</v>
      </c>
      <c r="AA39" s="222">
        <f t="shared" si="10"/>
        <v>0</v>
      </c>
      <c r="AB39" s="223"/>
      <c r="AC39" s="223"/>
      <c r="AD39" s="223"/>
      <c r="AE39" s="223"/>
      <c r="AF39" s="223"/>
      <c r="AG39" s="223"/>
      <c r="AH39" s="223"/>
      <c r="AI39" s="223"/>
      <c r="AJ39" s="223"/>
      <c r="AK39" s="223"/>
      <c r="AL39" s="223"/>
      <c r="AM39" s="223"/>
      <c r="AN39" s="79" t="s">
        <v>4</v>
      </c>
      <c r="AO39" s="202"/>
      <c r="AP39" s="203"/>
      <c r="AQ39" s="203"/>
      <c r="AR39" s="203"/>
      <c r="AS39" s="203"/>
      <c r="AT39" s="203"/>
      <c r="AU39" s="203"/>
      <c r="AV39" s="203"/>
      <c r="AW39" s="203"/>
      <c r="AX39" s="203"/>
      <c r="AY39" s="203"/>
      <c r="AZ39" s="203"/>
      <c r="BA39" s="203"/>
      <c r="BB39" s="203"/>
      <c r="BC39" s="210"/>
    </row>
    <row r="40" spans="1:55" ht="33.75" customHeight="1" thickBot="1" x14ac:dyDescent="0.45">
      <c r="A40" s="208"/>
      <c r="B40" s="209"/>
      <c r="C40" s="224">
        <f>C26</f>
        <v>0</v>
      </c>
      <c r="D40" s="225"/>
      <c r="E40" s="225"/>
      <c r="F40" s="226"/>
      <c r="G40" s="189">
        <f>AM26</f>
        <v>0</v>
      </c>
      <c r="H40" s="190"/>
      <c r="I40" s="190"/>
      <c r="J40" s="190"/>
      <c r="K40" s="191">
        <f>AZ26</f>
        <v>0</v>
      </c>
      <c r="L40" s="192"/>
      <c r="M40" s="192"/>
      <c r="N40" s="192"/>
      <c r="O40" s="192"/>
      <c r="P40" s="192"/>
      <c r="Q40" s="75" t="s">
        <v>146</v>
      </c>
      <c r="R40" s="193" t="s">
        <v>147</v>
      </c>
      <c r="S40" s="194"/>
      <c r="T40" s="195">
        <f>IF(G40=【非表示予定】選択肢!$E$3,【非表示予定】選択肢!$O$3,IF(G40=【非表示予定】選択肢!$E$4,【非表示予定】選択肢!$O$4,IF(G40=【非表示予定】選択肢!$E$5,【非表示予定】選択肢!$O$5,)))</f>
        <v>0</v>
      </c>
      <c r="U40" s="195"/>
      <c r="V40" s="195"/>
      <c r="W40" s="195"/>
      <c r="X40" s="195"/>
      <c r="Y40" s="195"/>
      <c r="Z40" s="76" t="s">
        <v>4</v>
      </c>
      <c r="AA40" s="196">
        <f t="shared" si="10"/>
        <v>0</v>
      </c>
      <c r="AB40" s="197"/>
      <c r="AC40" s="197"/>
      <c r="AD40" s="197"/>
      <c r="AE40" s="197"/>
      <c r="AF40" s="197"/>
      <c r="AG40" s="197"/>
      <c r="AH40" s="197"/>
      <c r="AI40" s="197"/>
      <c r="AJ40" s="197"/>
      <c r="AK40" s="197"/>
      <c r="AL40" s="197"/>
      <c r="AM40" s="197"/>
      <c r="AN40" s="80" t="s">
        <v>4</v>
      </c>
      <c r="AO40" s="204"/>
      <c r="AP40" s="205"/>
      <c r="AQ40" s="205"/>
      <c r="AR40" s="205"/>
      <c r="AS40" s="205"/>
      <c r="AT40" s="205"/>
      <c r="AU40" s="205"/>
      <c r="AV40" s="205"/>
      <c r="AW40" s="205"/>
      <c r="AX40" s="205"/>
      <c r="AY40" s="205"/>
      <c r="AZ40" s="205"/>
      <c r="BA40" s="205"/>
      <c r="BB40" s="205"/>
      <c r="BC40" s="211"/>
    </row>
    <row r="41" spans="1:55" ht="33.75" customHeight="1" thickTop="1" thickBot="1" x14ac:dyDescent="0.45">
      <c r="A41" s="198" t="s">
        <v>79</v>
      </c>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87">
        <f>SUM(AO32:BB40)</f>
        <v>0</v>
      </c>
      <c r="AP41" s="188"/>
      <c r="AQ41" s="188"/>
      <c r="AR41" s="188"/>
      <c r="AS41" s="188"/>
      <c r="AT41" s="188"/>
      <c r="AU41" s="188"/>
      <c r="AV41" s="188"/>
      <c r="AW41" s="188"/>
      <c r="AX41" s="188"/>
      <c r="AY41" s="188"/>
      <c r="AZ41" s="188"/>
      <c r="BA41" s="188"/>
      <c r="BB41" s="188"/>
      <c r="BC41" s="88" t="s">
        <v>4</v>
      </c>
    </row>
    <row r="42" spans="1:55" ht="34.5" customHeight="1" x14ac:dyDescent="0.4">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89"/>
      <c r="BA42" s="89"/>
      <c r="BB42" s="90"/>
      <c r="BC42" s="90"/>
    </row>
    <row r="43" spans="1:55" ht="14.25" x14ac:dyDescent="0.4">
      <c r="A43" s="91"/>
    </row>
  </sheetData>
  <sheetProtection algorithmName="SHA-512" hashValue="+A0rS2uijOyenQqGMdWfNPosXgU85RNaWsfsW0hXwcRsTW3LJTNrRncb82BGpwI3YOQS+Js5Dl0TY8ZqkpmM2A==" saltValue="jTRV/nq2tJnaUgEkvPXVHA==" spinCount="100000" sheet="1" objects="1" scenarios="1"/>
  <mergeCells count="300">
    <mergeCell ref="A3:BC3"/>
    <mergeCell ref="AV6:AW6"/>
    <mergeCell ref="AY6:AZ6"/>
    <mergeCell ref="BA6:BC6"/>
    <mergeCell ref="A1:BC1"/>
    <mergeCell ref="AT7:BC8"/>
    <mergeCell ref="M8:AS8"/>
    <mergeCell ref="AN2:AT2"/>
    <mergeCell ref="AU2:BC2"/>
    <mergeCell ref="BP8:BQ8"/>
    <mergeCell ref="BR8:BR9"/>
    <mergeCell ref="BS8:BS9"/>
    <mergeCell ref="A9:B9"/>
    <mergeCell ref="C9:E9"/>
    <mergeCell ref="F9:H9"/>
    <mergeCell ref="I9:L9"/>
    <mergeCell ref="M9:R9"/>
    <mergeCell ref="AW9:AY9"/>
    <mergeCell ref="AZ9:BC9"/>
    <mergeCell ref="AO9:AQ9"/>
    <mergeCell ref="AR9:AS9"/>
    <mergeCell ref="AT9:AV9"/>
    <mergeCell ref="A10:B15"/>
    <mergeCell ref="C10:E11"/>
    <mergeCell ref="F10:H10"/>
    <mergeCell ref="I10:L10"/>
    <mergeCell ref="M10:R10"/>
    <mergeCell ref="S10:Z10"/>
    <mergeCell ref="AA10:AL10"/>
    <mergeCell ref="AM10:AN10"/>
    <mergeCell ref="S9:Z9"/>
    <mergeCell ref="AA9:AL9"/>
    <mergeCell ref="AM9:AN9"/>
    <mergeCell ref="C12:E13"/>
    <mergeCell ref="F12:H12"/>
    <mergeCell ref="I12:L12"/>
    <mergeCell ref="M12:R12"/>
    <mergeCell ref="S12:Z12"/>
    <mergeCell ref="AO10:AQ10"/>
    <mergeCell ref="AR10:AS10"/>
    <mergeCell ref="AT10:AV10"/>
    <mergeCell ref="AW10:AY11"/>
    <mergeCell ref="AZ10:BB10"/>
    <mergeCell ref="F11:H11"/>
    <mergeCell ref="I11:L11"/>
    <mergeCell ref="M11:R11"/>
    <mergeCell ref="S11:Z11"/>
    <mergeCell ref="AA11:AL11"/>
    <mergeCell ref="AM11:AN11"/>
    <mergeCell ref="AO11:AQ11"/>
    <mergeCell ref="AR11:AS11"/>
    <mergeCell ref="AT11:AV11"/>
    <mergeCell ref="AZ11:BB11"/>
    <mergeCell ref="AZ12:BB12"/>
    <mergeCell ref="F13:H13"/>
    <mergeCell ref="I13:L13"/>
    <mergeCell ref="M13:R13"/>
    <mergeCell ref="S13:Z13"/>
    <mergeCell ref="AA13:AL13"/>
    <mergeCell ref="AM13:AN13"/>
    <mergeCell ref="AO13:AQ13"/>
    <mergeCell ref="AR13:AS13"/>
    <mergeCell ref="AT13:AV13"/>
    <mergeCell ref="AA12:AL12"/>
    <mergeCell ref="AM12:AN12"/>
    <mergeCell ref="AO12:AQ12"/>
    <mergeCell ref="AR12:AS12"/>
    <mergeCell ref="AT12:AV12"/>
    <mergeCell ref="AW12:AY13"/>
    <mergeCell ref="AZ14:BB14"/>
    <mergeCell ref="F15:H15"/>
    <mergeCell ref="I15:L15"/>
    <mergeCell ref="M15:R15"/>
    <mergeCell ref="S15:Z15"/>
    <mergeCell ref="AA15:AL15"/>
    <mergeCell ref="AM15:AN15"/>
    <mergeCell ref="AO15:AQ15"/>
    <mergeCell ref="AZ13:BB13"/>
    <mergeCell ref="F14:H14"/>
    <mergeCell ref="I14:L14"/>
    <mergeCell ref="M14:R14"/>
    <mergeCell ref="S14:Z14"/>
    <mergeCell ref="AA14:AL14"/>
    <mergeCell ref="AM14:AN14"/>
    <mergeCell ref="AO14:AQ14"/>
    <mergeCell ref="AR14:AS14"/>
    <mergeCell ref="A16:B21"/>
    <mergeCell ref="C16:E17"/>
    <mergeCell ref="F16:H16"/>
    <mergeCell ref="I16:L16"/>
    <mergeCell ref="M16:R16"/>
    <mergeCell ref="S16:Z16"/>
    <mergeCell ref="AA16:AL16"/>
    <mergeCell ref="AT14:AV14"/>
    <mergeCell ref="AW14:AY15"/>
    <mergeCell ref="C14:E15"/>
    <mergeCell ref="AT16:AV16"/>
    <mergeCell ref="AW16:AY17"/>
    <mergeCell ref="C18:E19"/>
    <mergeCell ref="F18:H18"/>
    <mergeCell ref="I18:L18"/>
    <mergeCell ref="M18:R18"/>
    <mergeCell ref="S18:Z18"/>
    <mergeCell ref="AA18:AL18"/>
    <mergeCell ref="F19:H19"/>
    <mergeCell ref="I19:L19"/>
    <mergeCell ref="M19:R19"/>
    <mergeCell ref="S19:Z19"/>
    <mergeCell ref="AA19:AL19"/>
    <mergeCell ref="AM19:AN19"/>
    <mergeCell ref="AZ16:BB16"/>
    <mergeCell ref="AO17:AQ17"/>
    <mergeCell ref="AR17:AS17"/>
    <mergeCell ref="AT17:AV17"/>
    <mergeCell ref="AZ17:BB17"/>
    <mergeCell ref="AR15:AS15"/>
    <mergeCell ref="AT15:AV15"/>
    <mergeCell ref="AZ15:BB15"/>
    <mergeCell ref="F17:H17"/>
    <mergeCell ref="I17:L17"/>
    <mergeCell ref="M17:R17"/>
    <mergeCell ref="S17:Z17"/>
    <mergeCell ref="AA17:AL17"/>
    <mergeCell ref="AM17:AN17"/>
    <mergeCell ref="AM16:AN16"/>
    <mergeCell ref="AO16:AQ16"/>
    <mergeCell ref="AR16:AS16"/>
    <mergeCell ref="AO19:AQ19"/>
    <mergeCell ref="AR19:AS19"/>
    <mergeCell ref="AT19:AV19"/>
    <mergeCell ref="AZ19:BB19"/>
    <mergeCell ref="AM18:AN18"/>
    <mergeCell ref="AO18:AQ18"/>
    <mergeCell ref="AR18:AS18"/>
    <mergeCell ref="AT18:AV18"/>
    <mergeCell ref="AW18:AY19"/>
    <mergeCell ref="AZ18:BB18"/>
    <mergeCell ref="C20:E21"/>
    <mergeCell ref="F20:H20"/>
    <mergeCell ref="I20:L20"/>
    <mergeCell ref="M20:R20"/>
    <mergeCell ref="S20:Z20"/>
    <mergeCell ref="AA20:AL20"/>
    <mergeCell ref="F21:H21"/>
    <mergeCell ref="I21:L21"/>
    <mergeCell ref="M21:R21"/>
    <mergeCell ref="S21:Z21"/>
    <mergeCell ref="AA21:AL21"/>
    <mergeCell ref="AZ23:BB23"/>
    <mergeCell ref="AM21:AN21"/>
    <mergeCell ref="AO21:AQ21"/>
    <mergeCell ref="AR21:AS21"/>
    <mergeCell ref="AT21:AV21"/>
    <mergeCell ref="AZ21:BB21"/>
    <mergeCell ref="AM20:AN20"/>
    <mergeCell ref="AO20:AQ20"/>
    <mergeCell ref="AR20:AS20"/>
    <mergeCell ref="AT20:AV20"/>
    <mergeCell ref="AW20:AY21"/>
    <mergeCell ref="AZ20:BB20"/>
    <mergeCell ref="AA22:AL22"/>
    <mergeCell ref="AM22:AN22"/>
    <mergeCell ref="AO22:AQ22"/>
    <mergeCell ref="AR22:AS22"/>
    <mergeCell ref="AT22:AV22"/>
    <mergeCell ref="AW22:AY23"/>
    <mergeCell ref="F22:H22"/>
    <mergeCell ref="I22:L22"/>
    <mergeCell ref="M22:R22"/>
    <mergeCell ref="S22:Z22"/>
    <mergeCell ref="F23:H23"/>
    <mergeCell ref="I23:L23"/>
    <mergeCell ref="M23:R23"/>
    <mergeCell ref="S23:Z23"/>
    <mergeCell ref="AA23:AL23"/>
    <mergeCell ref="AM23:AN23"/>
    <mergeCell ref="AO23:AQ23"/>
    <mergeCell ref="AR23:AS23"/>
    <mergeCell ref="AT23:AV23"/>
    <mergeCell ref="C22:E23"/>
    <mergeCell ref="AT24:AV24"/>
    <mergeCell ref="AW24:AY25"/>
    <mergeCell ref="AZ24:BB24"/>
    <mergeCell ref="F25:H25"/>
    <mergeCell ref="I25:L25"/>
    <mergeCell ref="M25:R25"/>
    <mergeCell ref="S25:Z25"/>
    <mergeCell ref="AA25:AL25"/>
    <mergeCell ref="AM25:AN25"/>
    <mergeCell ref="AO25:AQ25"/>
    <mergeCell ref="AR25:AS25"/>
    <mergeCell ref="AT25:AV25"/>
    <mergeCell ref="AZ25:BB25"/>
    <mergeCell ref="C24:E25"/>
    <mergeCell ref="F24:H24"/>
    <mergeCell ref="I24:L24"/>
    <mergeCell ref="M24:R24"/>
    <mergeCell ref="S24:Z24"/>
    <mergeCell ref="AA24:AL24"/>
    <mergeCell ref="AM24:AN24"/>
    <mergeCell ref="AO24:AQ24"/>
    <mergeCell ref="AR24:AS24"/>
    <mergeCell ref="AZ22:BB22"/>
    <mergeCell ref="AR27:AS27"/>
    <mergeCell ref="AT27:AV27"/>
    <mergeCell ref="AZ27:BB27"/>
    <mergeCell ref="A28:BC28"/>
    <mergeCell ref="AO26:AQ26"/>
    <mergeCell ref="AR26:AS26"/>
    <mergeCell ref="AT26:AV26"/>
    <mergeCell ref="AW26:AY27"/>
    <mergeCell ref="AZ26:BB26"/>
    <mergeCell ref="F27:H27"/>
    <mergeCell ref="I27:L27"/>
    <mergeCell ref="M27:R27"/>
    <mergeCell ref="S27:Z27"/>
    <mergeCell ref="AA27:AL27"/>
    <mergeCell ref="A22:B27"/>
    <mergeCell ref="C26:E27"/>
    <mergeCell ref="F26:H26"/>
    <mergeCell ref="I26:L26"/>
    <mergeCell ref="M26:R26"/>
    <mergeCell ref="S26:Z26"/>
    <mergeCell ref="AA26:AL26"/>
    <mergeCell ref="AM26:AN26"/>
    <mergeCell ref="AM27:AN27"/>
    <mergeCell ref="AO27:AQ27"/>
    <mergeCell ref="AA31:AN31"/>
    <mergeCell ref="AO31:BC31"/>
    <mergeCell ref="A32:B34"/>
    <mergeCell ref="C32:F32"/>
    <mergeCell ref="G32:J32"/>
    <mergeCell ref="K32:P32"/>
    <mergeCell ref="R32:S32"/>
    <mergeCell ref="T32:Y32"/>
    <mergeCell ref="AA32:AM32"/>
    <mergeCell ref="AO32:BB34"/>
    <mergeCell ref="A31:B31"/>
    <mergeCell ref="C31:F31"/>
    <mergeCell ref="G31:J31"/>
    <mergeCell ref="K31:Q31"/>
    <mergeCell ref="R31:S31"/>
    <mergeCell ref="T31:Z31"/>
    <mergeCell ref="BC32:BC34"/>
    <mergeCell ref="C33:F33"/>
    <mergeCell ref="G33:J33"/>
    <mergeCell ref="K33:P33"/>
    <mergeCell ref="R33:S33"/>
    <mergeCell ref="T33:Y33"/>
    <mergeCell ref="AA33:AM33"/>
    <mergeCell ref="C34:F34"/>
    <mergeCell ref="G34:J34"/>
    <mergeCell ref="K34:P34"/>
    <mergeCell ref="AA36:AM36"/>
    <mergeCell ref="C37:F37"/>
    <mergeCell ref="G37:J37"/>
    <mergeCell ref="R34:S34"/>
    <mergeCell ref="T34:Y34"/>
    <mergeCell ref="AA34:AM34"/>
    <mergeCell ref="A35:B37"/>
    <mergeCell ref="C35:F35"/>
    <mergeCell ref="G35:J35"/>
    <mergeCell ref="K35:P35"/>
    <mergeCell ref="R35:S35"/>
    <mergeCell ref="T35:Y35"/>
    <mergeCell ref="AA35:AM35"/>
    <mergeCell ref="BC38:BC40"/>
    <mergeCell ref="C39:F39"/>
    <mergeCell ref="G39:J39"/>
    <mergeCell ref="K39:P39"/>
    <mergeCell ref="R39:S39"/>
    <mergeCell ref="T39:Y39"/>
    <mergeCell ref="AA39:AM39"/>
    <mergeCell ref="C40:F40"/>
    <mergeCell ref="K37:P37"/>
    <mergeCell ref="R37:S37"/>
    <mergeCell ref="T37:Y37"/>
    <mergeCell ref="AA37:AM37"/>
    <mergeCell ref="C38:F38"/>
    <mergeCell ref="G38:J38"/>
    <mergeCell ref="K38:P38"/>
    <mergeCell ref="R38:S38"/>
    <mergeCell ref="T38:Y38"/>
    <mergeCell ref="AO35:BB37"/>
    <mergeCell ref="BC35:BC37"/>
    <mergeCell ref="C36:F36"/>
    <mergeCell ref="G36:J36"/>
    <mergeCell ref="K36:P36"/>
    <mergeCell ref="R36:S36"/>
    <mergeCell ref="T36:Y36"/>
    <mergeCell ref="AO41:BB41"/>
    <mergeCell ref="G40:J40"/>
    <mergeCell ref="K40:P40"/>
    <mergeCell ref="R40:S40"/>
    <mergeCell ref="T40:Y40"/>
    <mergeCell ref="AA40:AM40"/>
    <mergeCell ref="A41:AN41"/>
    <mergeCell ref="AA38:AM38"/>
    <mergeCell ref="AO38:BB40"/>
    <mergeCell ref="A38:B40"/>
  </mergeCells>
  <phoneticPr fontId="3"/>
  <dataValidations count="7">
    <dataValidation type="textLength" imeMode="disabled" operator="equal" allowBlank="1" showInputMessage="1" showErrorMessage="1" errorTitle="文字数エラー" error="財団掲載型番の10文字で登録してください。" sqref="M10:R27">
      <formula1>10</formula1>
    </dataValidation>
    <dataValidation type="custom" imeMode="disabled" allowBlank="1" showInputMessage="1" showErrorMessage="1" errorTitle="入力エラー" error="小数点は第三位まで、四位以下四捨五入で入力して下さい。" sqref="AO10:AQ27">
      <formula1>AO10-ROUND(AO10,3)=0</formula1>
    </dataValidation>
    <dataValidation type="custom" imeMode="disabled" allowBlank="1" showInputMessage="1" showErrorMessage="1" errorTitle="入力エラー" error="小数点は第一位まで、二位以下切り捨てで入力して下さい。" sqref="AT10:AY27">
      <formula1>AT10-ROUNDDOWN(AT10,1)=0</formula1>
    </dataValidation>
    <dataValidation type="list" imeMode="disabled" operator="equal" allowBlank="1" showInputMessage="1" showErrorMessage="1" errorTitle="入力エラー" error="プルダウンより選択してください。" sqref="I10:L27">
      <formula1>"吹込・吹付,吹込・吹付以外,真空断熱材"</formula1>
    </dataValidation>
    <dataValidation imeMode="disabled" allowBlank="1" showInputMessage="1" showErrorMessage="1" sqref="AV6:AW6 AY6:AZ6"/>
    <dataValidation type="custom" imeMode="disabled" allowBlank="1" showInputMessage="1" showErrorMessage="1" errorTitle="入力エラー" error="小数点は第二位まで、三位以下切り捨てで入力して下さい。" sqref="AZ10:BB27">
      <formula1>AZ10-ROUNDDOWN(AZ10,2)=0</formula1>
    </dataValidation>
    <dataValidation type="custom" imeMode="disabled" allowBlank="1" showInputMessage="1" showErrorMessage="1" errorTitle="入力エラー" error="小数点以下第一位を切り捨てで入力して下さい。" sqref="AR10:AS27">
      <formula1>AR10-ROUNDDOWN(AR10,0)=0</formula1>
    </dataValidation>
  </dataValidations>
  <printOptions horizontalCentered="1"/>
  <pageMargins left="0" right="0" top="0.35433070866141736" bottom="0.74803149606299213" header="0.31496062992125984" footer="0.31496062992125984"/>
  <pageSetup paperSize="9" scale="45" orientation="portrait" verticalDpi="0" r:id="rId1"/>
  <drawing r:id="rId2"/>
  <extLst>
    <ext xmlns:x14="http://schemas.microsoft.com/office/spreadsheetml/2009/9/main" uri="{CCE6A557-97BC-4b89-ADB6-D9C93CAAB3DF}">
      <x14:dataValidations xmlns:xm="http://schemas.microsoft.com/office/excel/2006/main" count="2">
        <x14:dataValidation type="list" imeMode="halfAlpha" operator="equal" allowBlank="1" showInputMessage="1" showErrorMessage="1" errorTitle="文字数エラー" error="2桁の英数字で入力してください。">
          <x14:formula1>
            <xm:f>【非表示予定】選択肢!$E$3:$E$6</xm:f>
          </x14:formula1>
          <xm:sqref>AM10:AN15</xm:sqref>
        </x14:dataValidation>
        <x14:dataValidation type="list" imeMode="halfAlpha" operator="equal" allowBlank="1" showInputMessage="1" showErrorMessage="1" errorTitle="文字数エラー" error="2桁の英数字で入力してください。">
          <x14:formula1>
            <xm:f>【非表示予定】選択肢!$E$3:$E$5</xm:f>
          </x14:formula1>
          <xm:sqref>AM16:AN21 AM22:AN27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T43"/>
  <sheetViews>
    <sheetView showGridLines="0" showZeros="0" view="pageBreakPreview" zoomScale="40" zoomScaleNormal="85" zoomScaleSheetLayoutView="40" workbookViewId="0">
      <selection activeCell="J38" sqref="J38:R38"/>
    </sheetView>
  </sheetViews>
  <sheetFormatPr defaultColWidth="9" defaultRowHeight="13.5" x14ac:dyDescent="0.4"/>
  <cols>
    <col min="1" max="2" width="3.625" style="50" customWidth="1"/>
    <col min="3" max="5" width="3.5" style="50" customWidth="1"/>
    <col min="6" max="6" width="6.125" style="50" customWidth="1"/>
    <col min="7" max="38" width="3.625" style="50" customWidth="1"/>
    <col min="39" max="40" width="4.125" style="50" customWidth="1"/>
    <col min="41" max="43" width="3.5" style="50" customWidth="1"/>
    <col min="44" max="45" width="3.625" style="50" customWidth="1"/>
    <col min="46" max="51" width="3.5" style="50" customWidth="1"/>
    <col min="52" max="65" width="3.625" style="50" customWidth="1"/>
    <col min="66" max="72" width="3.625" style="50" hidden="1" customWidth="1"/>
    <col min="73" max="85" width="3.625" style="50" customWidth="1"/>
    <col min="86" max="16384" width="9" style="50"/>
  </cols>
  <sheetData>
    <row r="1" spans="1:71" ht="26.25" customHeight="1" x14ac:dyDescent="0.4">
      <c r="A1" s="427" t="s">
        <v>140</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row>
    <row r="2" spans="1:71" s="52" customFormat="1" ht="26.25" customHeight="1" x14ac:dyDescent="0.4">
      <c r="A2" s="51"/>
      <c r="B2" s="51"/>
      <c r="AN2" s="431" t="s">
        <v>80</v>
      </c>
      <c r="AO2" s="431"/>
      <c r="AP2" s="431"/>
      <c r="AQ2" s="431"/>
      <c r="AR2" s="431"/>
      <c r="AS2" s="431"/>
      <c r="AT2" s="431"/>
      <c r="AU2" s="432">
        <f>'既存住宅断熱改修総括表（様式第３号）'!J4</f>
        <v>0</v>
      </c>
      <c r="AV2" s="432"/>
      <c r="AW2" s="432"/>
      <c r="AX2" s="432"/>
      <c r="AY2" s="432"/>
      <c r="AZ2" s="432"/>
      <c r="BA2" s="432"/>
      <c r="BB2" s="432"/>
      <c r="BC2" s="432"/>
    </row>
    <row r="3" spans="1:71" ht="47.25" customHeight="1" x14ac:dyDescent="0.4">
      <c r="A3" s="424" t="s">
        <v>59</v>
      </c>
      <c r="B3" s="424"/>
      <c r="C3" s="424"/>
      <c r="D3" s="424"/>
      <c r="E3" s="424"/>
      <c r="F3" s="424"/>
      <c r="G3" s="424"/>
      <c r="H3" s="424"/>
      <c r="I3" s="424"/>
      <c r="J3" s="424"/>
      <c r="K3" s="424"/>
      <c r="L3" s="424"/>
      <c r="M3" s="424"/>
      <c r="N3" s="424"/>
      <c r="O3" s="424"/>
      <c r="P3" s="424"/>
      <c r="Q3" s="424"/>
      <c r="R3" s="424"/>
      <c r="S3" s="424"/>
      <c r="T3" s="424"/>
      <c r="U3" s="424"/>
      <c r="V3" s="424"/>
      <c r="W3" s="424"/>
      <c r="X3" s="424"/>
      <c r="Y3" s="424"/>
      <c r="Z3" s="424"/>
      <c r="AA3" s="424"/>
      <c r="AB3" s="424"/>
      <c r="AC3" s="424"/>
      <c r="AD3" s="424"/>
      <c r="AE3" s="424"/>
      <c r="AF3" s="424"/>
      <c r="AG3" s="424"/>
      <c r="AH3" s="424"/>
      <c r="AI3" s="424"/>
      <c r="AJ3" s="424"/>
      <c r="AK3" s="424"/>
      <c r="AL3" s="424"/>
      <c r="AM3" s="424"/>
      <c r="AN3" s="424"/>
      <c r="AO3" s="424"/>
      <c r="AP3" s="424"/>
      <c r="AQ3" s="424"/>
      <c r="AR3" s="424"/>
      <c r="AS3" s="424"/>
      <c r="AT3" s="424"/>
      <c r="AU3" s="424"/>
      <c r="AV3" s="424"/>
      <c r="AW3" s="424"/>
      <c r="AX3" s="424"/>
      <c r="AY3" s="424"/>
      <c r="AZ3" s="424"/>
      <c r="BA3" s="424"/>
      <c r="BB3" s="424"/>
      <c r="BC3" s="424"/>
    </row>
    <row r="4" spans="1:71" ht="3" customHeight="1" x14ac:dyDescent="0.2">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row>
    <row r="5" spans="1:71" ht="21" customHeight="1" x14ac:dyDescent="0.4">
      <c r="A5" s="55" t="s">
        <v>60</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4"/>
      <c r="AO5" s="48"/>
      <c r="AP5" s="48"/>
      <c r="AQ5" s="48"/>
      <c r="AR5" s="48"/>
      <c r="AS5" s="48"/>
      <c r="AT5" s="48"/>
      <c r="AU5" s="48"/>
      <c r="AV5" s="48"/>
      <c r="AW5" s="48"/>
      <c r="AX5" s="48"/>
      <c r="AY5" s="48"/>
      <c r="AZ5" s="48"/>
      <c r="BA5" s="48"/>
      <c r="BB5" s="48"/>
      <c r="BC5" s="56" t="s">
        <v>43</v>
      </c>
    </row>
    <row r="6" spans="1:71" ht="21" customHeight="1" x14ac:dyDescent="0.4">
      <c r="A6" s="57"/>
      <c r="B6" s="57"/>
      <c r="C6" s="57"/>
      <c r="D6" s="57"/>
      <c r="E6" s="57"/>
      <c r="F6" s="57"/>
      <c r="G6" s="57"/>
      <c r="H6" s="57"/>
      <c r="I6" s="57"/>
      <c r="J6" s="57"/>
      <c r="K6" s="57"/>
      <c r="L6" s="57"/>
      <c r="M6" s="57"/>
      <c r="N6" s="48"/>
      <c r="O6" s="48"/>
      <c r="P6" s="48"/>
      <c r="Q6" s="48"/>
      <c r="R6" s="48"/>
      <c r="S6" s="48"/>
      <c r="T6" s="48"/>
      <c r="U6" s="48"/>
      <c r="V6" s="48"/>
      <c r="W6" s="48"/>
      <c r="X6" s="48"/>
      <c r="Y6" s="48"/>
      <c r="Z6" s="48"/>
      <c r="AA6" s="48"/>
      <c r="AB6" s="48"/>
      <c r="AC6" s="57"/>
      <c r="AD6" s="57"/>
      <c r="AE6" s="57"/>
      <c r="AF6" s="57"/>
      <c r="AG6" s="57"/>
      <c r="AH6" s="57"/>
      <c r="AI6" s="57"/>
      <c r="AJ6" s="57"/>
      <c r="AK6" s="48"/>
      <c r="AL6" s="48"/>
      <c r="AM6" s="48"/>
      <c r="AN6" s="48"/>
      <c r="AO6" s="48"/>
      <c r="AP6" s="48"/>
      <c r="AQ6" s="48"/>
      <c r="AR6" s="48"/>
      <c r="AS6" s="48"/>
      <c r="AT6" s="48"/>
      <c r="AU6" s="58" t="s">
        <v>16</v>
      </c>
      <c r="AV6" s="425">
        <v>2</v>
      </c>
      <c r="AW6" s="425"/>
      <c r="AX6" s="43" t="s">
        <v>44</v>
      </c>
      <c r="AY6" s="425">
        <v>2</v>
      </c>
      <c r="AZ6" s="425"/>
      <c r="BA6" s="426" t="s">
        <v>45</v>
      </c>
      <c r="BB6" s="426"/>
      <c r="BC6" s="426"/>
    </row>
    <row r="7" spans="1:71" ht="21" customHeight="1" x14ac:dyDescent="0.4">
      <c r="A7" s="142"/>
      <c r="B7" s="143"/>
      <c r="C7" s="45" t="s">
        <v>61</v>
      </c>
      <c r="D7" s="1"/>
      <c r="E7" s="1"/>
      <c r="F7" s="1"/>
      <c r="G7" s="150"/>
      <c r="H7" s="149"/>
      <c r="I7" s="45" t="s">
        <v>46</v>
      </c>
      <c r="J7" s="1"/>
      <c r="K7" s="48"/>
      <c r="L7" s="59"/>
      <c r="M7" s="59"/>
      <c r="AC7" s="59"/>
      <c r="AD7" s="59"/>
      <c r="AE7" s="59"/>
      <c r="AF7" s="59"/>
      <c r="AG7" s="59"/>
      <c r="AH7" s="59"/>
      <c r="AI7" s="59"/>
      <c r="AJ7" s="59"/>
      <c r="AT7" s="428" t="s">
        <v>62</v>
      </c>
      <c r="AU7" s="428"/>
      <c r="AV7" s="428"/>
      <c r="AW7" s="428"/>
      <c r="AX7" s="428"/>
      <c r="AY7" s="428"/>
      <c r="AZ7" s="428"/>
      <c r="BA7" s="428"/>
      <c r="BB7" s="428"/>
      <c r="BC7" s="428"/>
    </row>
    <row r="8" spans="1:71" ht="23.25" customHeight="1" thickBot="1" x14ac:dyDescent="0.25">
      <c r="A8" s="60"/>
      <c r="B8" s="61"/>
      <c r="C8" s="61"/>
      <c r="D8" s="61"/>
      <c r="E8" s="61"/>
      <c r="F8" s="48"/>
      <c r="G8" s="48"/>
      <c r="H8" s="48"/>
      <c r="I8" s="48"/>
      <c r="J8" s="48"/>
      <c r="K8" s="48"/>
      <c r="L8" s="48"/>
      <c r="M8" s="430" t="s">
        <v>8</v>
      </c>
      <c r="N8" s="430"/>
      <c r="O8" s="430"/>
      <c r="P8" s="430"/>
      <c r="Q8" s="430"/>
      <c r="R8" s="430"/>
      <c r="S8" s="430"/>
      <c r="T8" s="430"/>
      <c r="U8" s="430"/>
      <c r="V8" s="430"/>
      <c r="W8" s="430"/>
      <c r="X8" s="430"/>
      <c r="Y8" s="430"/>
      <c r="Z8" s="430"/>
      <c r="AA8" s="430"/>
      <c r="AB8" s="430"/>
      <c r="AC8" s="430"/>
      <c r="AD8" s="430"/>
      <c r="AE8" s="430"/>
      <c r="AF8" s="430"/>
      <c r="AG8" s="430"/>
      <c r="AH8" s="430"/>
      <c r="AI8" s="430"/>
      <c r="AJ8" s="430"/>
      <c r="AK8" s="430"/>
      <c r="AL8" s="430"/>
      <c r="AM8" s="430"/>
      <c r="AN8" s="430"/>
      <c r="AO8" s="430"/>
      <c r="AP8" s="430"/>
      <c r="AQ8" s="430"/>
      <c r="AR8" s="430"/>
      <c r="AS8" s="430"/>
      <c r="AT8" s="429"/>
      <c r="AU8" s="429"/>
      <c r="AV8" s="429"/>
      <c r="AW8" s="429"/>
      <c r="AX8" s="429"/>
      <c r="AY8" s="429"/>
      <c r="AZ8" s="429"/>
      <c r="BA8" s="429"/>
      <c r="BB8" s="429"/>
      <c r="BC8" s="429"/>
      <c r="BP8" s="412" t="s">
        <v>56</v>
      </c>
      <c r="BQ8" s="412"/>
      <c r="BR8" s="412" t="s">
        <v>57</v>
      </c>
      <c r="BS8" s="412" t="s">
        <v>58</v>
      </c>
    </row>
    <row r="9" spans="1:71" ht="46.5" customHeight="1" thickBot="1" x14ac:dyDescent="0.45">
      <c r="A9" s="278" t="s">
        <v>29</v>
      </c>
      <c r="B9" s="279"/>
      <c r="C9" s="413" t="s">
        <v>63</v>
      </c>
      <c r="D9" s="408"/>
      <c r="E9" s="414"/>
      <c r="F9" s="413" t="s">
        <v>47</v>
      </c>
      <c r="G9" s="408"/>
      <c r="H9" s="409"/>
      <c r="I9" s="407" t="s">
        <v>48</v>
      </c>
      <c r="J9" s="408"/>
      <c r="K9" s="408"/>
      <c r="L9" s="409"/>
      <c r="M9" s="407" t="s">
        <v>49</v>
      </c>
      <c r="N9" s="408"/>
      <c r="O9" s="408"/>
      <c r="P9" s="408"/>
      <c r="Q9" s="408"/>
      <c r="R9" s="409"/>
      <c r="S9" s="407" t="s">
        <v>50</v>
      </c>
      <c r="T9" s="408"/>
      <c r="U9" s="408"/>
      <c r="V9" s="408"/>
      <c r="W9" s="408"/>
      <c r="X9" s="408"/>
      <c r="Y9" s="408"/>
      <c r="Z9" s="409"/>
      <c r="AA9" s="407" t="s">
        <v>51</v>
      </c>
      <c r="AB9" s="408"/>
      <c r="AC9" s="408"/>
      <c r="AD9" s="408"/>
      <c r="AE9" s="408"/>
      <c r="AF9" s="408"/>
      <c r="AG9" s="408"/>
      <c r="AH9" s="408"/>
      <c r="AI9" s="408"/>
      <c r="AJ9" s="408"/>
      <c r="AK9" s="408"/>
      <c r="AL9" s="408"/>
      <c r="AM9" s="410" t="s">
        <v>82</v>
      </c>
      <c r="AN9" s="411"/>
      <c r="AO9" s="420" t="s">
        <v>53</v>
      </c>
      <c r="AP9" s="420"/>
      <c r="AQ9" s="421"/>
      <c r="AR9" s="422" t="s">
        <v>64</v>
      </c>
      <c r="AS9" s="423"/>
      <c r="AT9" s="415" t="s">
        <v>54</v>
      </c>
      <c r="AU9" s="416"/>
      <c r="AV9" s="417"/>
      <c r="AW9" s="415" t="s">
        <v>55</v>
      </c>
      <c r="AX9" s="416"/>
      <c r="AY9" s="417"/>
      <c r="AZ9" s="407" t="s">
        <v>65</v>
      </c>
      <c r="BA9" s="418"/>
      <c r="BB9" s="418"/>
      <c r="BC9" s="419"/>
      <c r="BO9" s="62" t="s">
        <v>66</v>
      </c>
      <c r="BP9" s="63" t="s">
        <v>67</v>
      </c>
      <c r="BQ9" s="63" t="s">
        <v>68</v>
      </c>
      <c r="BR9" s="412"/>
      <c r="BS9" s="412"/>
    </row>
    <row r="10" spans="1:71" s="65" customFormat="1" ht="34.5" customHeight="1" thickTop="1" x14ac:dyDescent="0.4">
      <c r="A10" s="388" t="s">
        <v>56</v>
      </c>
      <c r="B10" s="389"/>
      <c r="C10" s="394"/>
      <c r="D10" s="395"/>
      <c r="E10" s="395"/>
      <c r="F10" s="396" t="s">
        <v>144</v>
      </c>
      <c r="G10" s="397"/>
      <c r="H10" s="398"/>
      <c r="I10" s="399"/>
      <c r="J10" s="400"/>
      <c r="K10" s="400"/>
      <c r="L10" s="401"/>
      <c r="M10" s="399"/>
      <c r="N10" s="400"/>
      <c r="O10" s="400"/>
      <c r="P10" s="400"/>
      <c r="Q10" s="400"/>
      <c r="R10" s="401"/>
      <c r="S10" s="402"/>
      <c r="T10" s="403"/>
      <c r="U10" s="403"/>
      <c r="V10" s="403"/>
      <c r="W10" s="403"/>
      <c r="X10" s="403"/>
      <c r="Y10" s="403"/>
      <c r="Z10" s="404"/>
      <c r="AA10" s="337"/>
      <c r="AB10" s="338"/>
      <c r="AC10" s="338"/>
      <c r="AD10" s="338"/>
      <c r="AE10" s="338"/>
      <c r="AF10" s="338"/>
      <c r="AG10" s="338"/>
      <c r="AH10" s="338"/>
      <c r="AI10" s="338"/>
      <c r="AJ10" s="338"/>
      <c r="AK10" s="338"/>
      <c r="AL10" s="339"/>
      <c r="AM10" s="405"/>
      <c r="AN10" s="406"/>
      <c r="AO10" s="378"/>
      <c r="AP10" s="379"/>
      <c r="AQ10" s="380"/>
      <c r="AR10" s="381"/>
      <c r="AS10" s="382"/>
      <c r="AT10" s="383" t="str">
        <f>IF(AO10="","",ROUNDDOWN((AR10/1000)/AO10,1))</f>
        <v/>
      </c>
      <c r="AU10" s="384"/>
      <c r="AV10" s="385"/>
      <c r="AW10" s="301" t="str">
        <f t="shared" ref="AW10" si="0">IF(AT11="",AT10,AT10+AT11)</f>
        <v/>
      </c>
      <c r="AX10" s="302"/>
      <c r="AY10" s="303"/>
      <c r="AZ10" s="386"/>
      <c r="BA10" s="387"/>
      <c r="BB10" s="387"/>
      <c r="BC10" s="64" t="s">
        <v>17</v>
      </c>
      <c r="BO10" s="66" t="s">
        <v>69</v>
      </c>
      <c r="BP10" s="67">
        <v>6000</v>
      </c>
      <c r="BQ10" s="67">
        <v>5000</v>
      </c>
      <c r="BR10" s="67">
        <v>7000</v>
      </c>
      <c r="BS10" s="67">
        <v>7500</v>
      </c>
    </row>
    <row r="11" spans="1:71" s="65" customFormat="1" ht="35.1" customHeight="1" x14ac:dyDescent="0.4">
      <c r="A11" s="390"/>
      <c r="B11" s="391"/>
      <c r="C11" s="347"/>
      <c r="D11" s="348"/>
      <c r="E11" s="348"/>
      <c r="F11" s="352" t="s">
        <v>145</v>
      </c>
      <c r="G11" s="353"/>
      <c r="H11" s="354"/>
      <c r="I11" s="372"/>
      <c r="J11" s="373"/>
      <c r="K11" s="373"/>
      <c r="L11" s="374"/>
      <c r="M11" s="372"/>
      <c r="N11" s="373"/>
      <c r="O11" s="373"/>
      <c r="P11" s="373"/>
      <c r="Q11" s="373"/>
      <c r="R11" s="374"/>
      <c r="S11" s="375"/>
      <c r="T11" s="376"/>
      <c r="U11" s="376"/>
      <c r="V11" s="376"/>
      <c r="W11" s="376"/>
      <c r="X11" s="376"/>
      <c r="Y11" s="376"/>
      <c r="Z11" s="377"/>
      <c r="AA11" s="355"/>
      <c r="AB11" s="356"/>
      <c r="AC11" s="356"/>
      <c r="AD11" s="356"/>
      <c r="AE11" s="356"/>
      <c r="AF11" s="356"/>
      <c r="AG11" s="356"/>
      <c r="AH11" s="356"/>
      <c r="AI11" s="356"/>
      <c r="AJ11" s="356"/>
      <c r="AK11" s="356"/>
      <c r="AL11" s="357"/>
      <c r="AM11" s="358"/>
      <c r="AN11" s="359"/>
      <c r="AO11" s="360"/>
      <c r="AP11" s="361"/>
      <c r="AQ11" s="362"/>
      <c r="AR11" s="363"/>
      <c r="AS11" s="364"/>
      <c r="AT11" s="365" t="str">
        <f>IF(AO11="","",ROUNDDOWN((AR11/1000)/AO11,1))</f>
        <v/>
      </c>
      <c r="AU11" s="366"/>
      <c r="AV11" s="367"/>
      <c r="AW11" s="349"/>
      <c r="AX11" s="350"/>
      <c r="AY11" s="351"/>
      <c r="AZ11" s="368"/>
      <c r="BA11" s="369"/>
      <c r="BB11" s="369"/>
      <c r="BC11" s="68" t="s">
        <v>17</v>
      </c>
      <c r="BO11" s="66" t="s">
        <v>70</v>
      </c>
      <c r="BP11" s="67">
        <v>5000</v>
      </c>
      <c r="BQ11" s="67">
        <v>4000</v>
      </c>
      <c r="BR11" s="67">
        <v>6000</v>
      </c>
      <c r="BS11" s="67">
        <v>6500</v>
      </c>
    </row>
    <row r="12" spans="1:71" s="65" customFormat="1" ht="35.1" customHeight="1" x14ac:dyDescent="0.4">
      <c r="A12" s="390"/>
      <c r="B12" s="391"/>
      <c r="C12" s="327"/>
      <c r="D12" s="328"/>
      <c r="E12" s="328"/>
      <c r="F12" s="331" t="s">
        <v>144</v>
      </c>
      <c r="G12" s="332"/>
      <c r="H12" s="333"/>
      <c r="I12" s="334"/>
      <c r="J12" s="335"/>
      <c r="K12" s="335"/>
      <c r="L12" s="336"/>
      <c r="M12" s="334"/>
      <c r="N12" s="335"/>
      <c r="O12" s="335"/>
      <c r="P12" s="335"/>
      <c r="Q12" s="335"/>
      <c r="R12" s="336"/>
      <c r="S12" s="337"/>
      <c r="T12" s="338"/>
      <c r="U12" s="338"/>
      <c r="V12" s="338"/>
      <c r="W12" s="338"/>
      <c r="X12" s="338"/>
      <c r="Y12" s="338"/>
      <c r="Z12" s="339"/>
      <c r="AA12" s="337"/>
      <c r="AB12" s="338"/>
      <c r="AC12" s="338"/>
      <c r="AD12" s="338"/>
      <c r="AE12" s="338"/>
      <c r="AF12" s="338"/>
      <c r="AG12" s="338"/>
      <c r="AH12" s="338"/>
      <c r="AI12" s="338"/>
      <c r="AJ12" s="338"/>
      <c r="AK12" s="338"/>
      <c r="AL12" s="339"/>
      <c r="AM12" s="340"/>
      <c r="AN12" s="341"/>
      <c r="AO12" s="293"/>
      <c r="AP12" s="294"/>
      <c r="AQ12" s="295"/>
      <c r="AR12" s="296"/>
      <c r="AS12" s="297"/>
      <c r="AT12" s="298" t="str">
        <f t="shared" ref="AT12:AT27" si="1">IF(AO12="","",ROUNDDOWN((AR12/1000)/AO12,1))</f>
        <v/>
      </c>
      <c r="AU12" s="299"/>
      <c r="AV12" s="300"/>
      <c r="AW12" s="301" t="str">
        <f t="shared" ref="AW12" si="2">IF(AT13="",AT12,AT12+AT13)</f>
        <v/>
      </c>
      <c r="AX12" s="302"/>
      <c r="AY12" s="303"/>
      <c r="AZ12" s="307"/>
      <c r="BA12" s="308"/>
      <c r="BB12" s="308"/>
      <c r="BC12" s="69" t="s">
        <v>17</v>
      </c>
      <c r="BO12" s="66" t="s">
        <v>71</v>
      </c>
      <c r="BP12" s="67">
        <v>4000</v>
      </c>
      <c r="BQ12" s="67">
        <v>3000</v>
      </c>
      <c r="BR12" s="67">
        <v>5000</v>
      </c>
      <c r="BS12" s="67">
        <v>5500</v>
      </c>
    </row>
    <row r="13" spans="1:71" s="65" customFormat="1" ht="35.1" customHeight="1" x14ac:dyDescent="0.4">
      <c r="A13" s="390"/>
      <c r="B13" s="391"/>
      <c r="C13" s="347"/>
      <c r="D13" s="348"/>
      <c r="E13" s="348"/>
      <c r="F13" s="352" t="s">
        <v>145</v>
      </c>
      <c r="G13" s="353"/>
      <c r="H13" s="354"/>
      <c r="I13" s="372"/>
      <c r="J13" s="373"/>
      <c r="K13" s="373"/>
      <c r="L13" s="374"/>
      <c r="M13" s="315"/>
      <c r="N13" s="316"/>
      <c r="O13" s="316"/>
      <c r="P13" s="316"/>
      <c r="Q13" s="316"/>
      <c r="R13" s="317"/>
      <c r="S13" s="375"/>
      <c r="T13" s="376"/>
      <c r="U13" s="376"/>
      <c r="V13" s="376"/>
      <c r="W13" s="376"/>
      <c r="X13" s="376"/>
      <c r="Y13" s="376"/>
      <c r="Z13" s="377"/>
      <c r="AA13" s="355"/>
      <c r="AB13" s="356"/>
      <c r="AC13" s="356"/>
      <c r="AD13" s="356"/>
      <c r="AE13" s="356"/>
      <c r="AF13" s="356"/>
      <c r="AG13" s="356"/>
      <c r="AH13" s="356"/>
      <c r="AI13" s="356"/>
      <c r="AJ13" s="356"/>
      <c r="AK13" s="356"/>
      <c r="AL13" s="357"/>
      <c r="AM13" s="358"/>
      <c r="AN13" s="359"/>
      <c r="AO13" s="360"/>
      <c r="AP13" s="361"/>
      <c r="AQ13" s="362"/>
      <c r="AR13" s="363"/>
      <c r="AS13" s="364"/>
      <c r="AT13" s="365" t="str">
        <f t="shared" si="1"/>
        <v/>
      </c>
      <c r="AU13" s="366"/>
      <c r="AV13" s="367"/>
      <c r="AW13" s="349"/>
      <c r="AX13" s="350"/>
      <c r="AY13" s="351"/>
      <c r="AZ13" s="368"/>
      <c r="BA13" s="369"/>
      <c r="BB13" s="369"/>
      <c r="BC13" s="68" t="s">
        <v>17</v>
      </c>
      <c r="BO13" s="66" t="s">
        <v>72</v>
      </c>
      <c r="BP13" s="67">
        <v>3000</v>
      </c>
      <c r="BQ13" s="67">
        <v>2000</v>
      </c>
      <c r="BR13" s="67"/>
      <c r="BS13" s="67"/>
    </row>
    <row r="14" spans="1:71" s="65" customFormat="1" ht="35.1" customHeight="1" x14ac:dyDescent="0.4">
      <c r="A14" s="390"/>
      <c r="B14" s="391"/>
      <c r="C14" s="327"/>
      <c r="D14" s="328"/>
      <c r="E14" s="328"/>
      <c r="F14" s="331" t="s">
        <v>144</v>
      </c>
      <c r="G14" s="332"/>
      <c r="H14" s="333"/>
      <c r="I14" s="334"/>
      <c r="J14" s="335"/>
      <c r="K14" s="335"/>
      <c r="L14" s="336"/>
      <c r="M14" s="334"/>
      <c r="N14" s="335"/>
      <c r="O14" s="335"/>
      <c r="P14" s="335"/>
      <c r="Q14" s="335"/>
      <c r="R14" s="336"/>
      <c r="S14" s="337"/>
      <c r="T14" s="338"/>
      <c r="U14" s="338"/>
      <c r="V14" s="338"/>
      <c r="W14" s="338"/>
      <c r="X14" s="338"/>
      <c r="Y14" s="338"/>
      <c r="Z14" s="339"/>
      <c r="AA14" s="337"/>
      <c r="AB14" s="338"/>
      <c r="AC14" s="338"/>
      <c r="AD14" s="338"/>
      <c r="AE14" s="338"/>
      <c r="AF14" s="338"/>
      <c r="AG14" s="338"/>
      <c r="AH14" s="338"/>
      <c r="AI14" s="338"/>
      <c r="AJ14" s="338"/>
      <c r="AK14" s="338"/>
      <c r="AL14" s="339"/>
      <c r="AM14" s="340"/>
      <c r="AN14" s="341"/>
      <c r="AO14" s="293"/>
      <c r="AP14" s="294"/>
      <c r="AQ14" s="295"/>
      <c r="AR14" s="296"/>
      <c r="AS14" s="297"/>
      <c r="AT14" s="298" t="str">
        <f t="shared" si="1"/>
        <v/>
      </c>
      <c r="AU14" s="299"/>
      <c r="AV14" s="300"/>
      <c r="AW14" s="301" t="str">
        <f t="shared" ref="AW14" si="3">IF(AT15="",AT14,AT14+AT15)</f>
        <v/>
      </c>
      <c r="AX14" s="302"/>
      <c r="AY14" s="303"/>
      <c r="AZ14" s="307"/>
      <c r="BA14" s="308"/>
      <c r="BB14" s="308"/>
      <c r="BC14" s="70" t="s">
        <v>17</v>
      </c>
    </row>
    <row r="15" spans="1:71" s="65" customFormat="1" ht="35.1" customHeight="1" x14ac:dyDescent="0.4">
      <c r="A15" s="392"/>
      <c r="B15" s="393"/>
      <c r="C15" s="347"/>
      <c r="D15" s="348"/>
      <c r="E15" s="348"/>
      <c r="F15" s="352" t="s">
        <v>145</v>
      </c>
      <c r="G15" s="353"/>
      <c r="H15" s="354"/>
      <c r="I15" s="315"/>
      <c r="J15" s="316"/>
      <c r="K15" s="316"/>
      <c r="L15" s="317"/>
      <c r="M15" s="315"/>
      <c r="N15" s="316"/>
      <c r="O15" s="316"/>
      <c r="P15" s="316"/>
      <c r="Q15" s="316"/>
      <c r="R15" s="317"/>
      <c r="S15" s="355"/>
      <c r="T15" s="356"/>
      <c r="U15" s="356"/>
      <c r="V15" s="356"/>
      <c r="W15" s="356"/>
      <c r="X15" s="356"/>
      <c r="Y15" s="356"/>
      <c r="Z15" s="357"/>
      <c r="AA15" s="355"/>
      <c r="AB15" s="356"/>
      <c r="AC15" s="356"/>
      <c r="AD15" s="356"/>
      <c r="AE15" s="356"/>
      <c r="AF15" s="356"/>
      <c r="AG15" s="356"/>
      <c r="AH15" s="356"/>
      <c r="AI15" s="356"/>
      <c r="AJ15" s="356"/>
      <c r="AK15" s="356"/>
      <c r="AL15" s="357"/>
      <c r="AM15" s="358"/>
      <c r="AN15" s="359"/>
      <c r="AO15" s="360"/>
      <c r="AP15" s="361"/>
      <c r="AQ15" s="362"/>
      <c r="AR15" s="363"/>
      <c r="AS15" s="364"/>
      <c r="AT15" s="365" t="str">
        <f t="shared" si="1"/>
        <v/>
      </c>
      <c r="AU15" s="366"/>
      <c r="AV15" s="367"/>
      <c r="AW15" s="349"/>
      <c r="AX15" s="350"/>
      <c r="AY15" s="351"/>
      <c r="AZ15" s="368"/>
      <c r="BA15" s="369"/>
      <c r="BB15" s="369"/>
      <c r="BC15" s="71" t="s">
        <v>17</v>
      </c>
    </row>
    <row r="16" spans="1:71" s="65" customFormat="1" ht="35.1" customHeight="1" x14ac:dyDescent="0.4">
      <c r="A16" s="321" t="s">
        <v>57</v>
      </c>
      <c r="B16" s="322"/>
      <c r="C16" s="327"/>
      <c r="D16" s="328"/>
      <c r="E16" s="328"/>
      <c r="F16" s="331" t="s">
        <v>144</v>
      </c>
      <c r="G16" s="332"/>
      <c r="H16" s="333"/>
      <c r="I16" s="334"/>
      <c r="J16" s="335"/>
      <c r="K16" s="335"/>
      <c r="L16" s="336"/>
      <c r="M16" s="334"/>
      <c r="N16" s="335"/>
      <c r="O16" s="335"/>
      <c r="P16" s="335"/>
      <c r="Q16" s="335"/>
      <c r="R16" s="336"/>
      <c r="S16" s="337"/>
      <c r="T16" s="338"/>
      <c r="U16" s="338"/>
      <c r="V16" s="338"/>
      <c r="W16" s="338"/>
      <c r="X16" s="338"/>
      <c r="Y16" s="338"/>
      <c r="Z16" s="339"/>
      <c r="AA16" s="337"/>
      <c r="AB16" s="338"/>
      <c r="AC16" s="338"/>
      <c r="AD16" s="338"/>
      <c r="AE16" s="338"/>
      <c r="AF16" s="338"/>
      <c r="AG16" s="338"/>
      <c r="AH16" s="338"/>
      <c r="AI16" s="338"/>
      <c r="AJ16" s="338"/>
      <c r="AK16" s="338"/>
      <c r="AL16" s="339"/>
      <c r="AM16" s="340"/>
      <c r="AN16" s="341"/>
      <c r="AO16" s="293"/>
      <c r="AP16" s="294"/>
      <c r="AQ16" s="295"/>
      <c r="AR16" s="296"/>
      <c r="AS16" s="297"/>
      <c r="AT16" s="298" t="str">
        <f t="shared" si="1"/>
        <v/>
      </c>
      <c r="AU16" s="299"/>
      <c r="AV16" s="300"/>
      <c r="AW16" s="301" t="str">
        <f t="shared" ref="AW16" si="4">IF(AT17="",AT16,AT16+AT17)</f>
        <v/>
      </c>
      <c r="AX16" s="302"/>
      <c r="AY16" s="303"/>
      <c r="AZ16" s="307"/>
      <c r="BA16" s="308"/>
      <c r="BB16" s="308"/>
      <c r="BC16" s="69" t="s">
        <v>17</v>
      </c>
    </row>
    <row r="17" spans="1:55" s="65" customFormat="1" ht="34.5" customHeight="1" x14ac:dyDescent="0.4">
      <c r="A17" s="323"/>
      <c r="B17" s="324"/>
      <c r="C17" s="347"/>
      <c r="D17" s="348"/>
      <c r="E17" s="348"/>
      <c r="F17" s="352" t="s">
        <v>145</v>
      </c>
      <c r="G17" s="353"/>
      <c r="H17" s="354"/>
      <c r="I17" s="315"/>
      <c r="J17" s="316"/>
      <c r="K17" s="316"/>
      <c r="L17" s="317"/>
      <c r="M17" s="315"/>
      <c r="N17" s="316"/>
      <c r="O17" s="316"/>
      <c r="P17" s="316"/>
      <c r="Q17" s="316"/>
      <c r="R17" s="317"/>
      <c r="S17" s="355"/>
      <c r="T17" s="356"/>
      <c r="U17" s="356"/>
      <c r="V17" s="356"/>
      <c r="W17" s="356"/>
      <c r="X17" s="356"/>
      <c r="Y17" s="356"/>
      <c r="Z17" s="357"/>
      <c r="AA17" s="355"/>
      <c r="AB17" s="356"/>
      <c r="AC17" s="356"/>
      <c r="AD17" s="356"/>
      <c r="AE17" s="356"/>
      <c r="AF17" s="356"/>
      <c r="AG17" s="356"/>
      <c r="AH17" s="356"/>
      <c r="AI17" s="356"/>
      <c r="AJ17" s="356"/>
      <c r="AK17" s="356"/>
      <c r="AL17" s="357"/>
      <c r="AM17" s="358"/>
      <c r="AN17" s="359"/>
      <c r="AO17" s="360"/>
      <c r="AP17" s="361"/>
      <c r="AQ17" s="362"/>
      <c r="AR17" s="363"/>
      <c r="AS17" s="364"/>
      <c r="AT17" s="365" t="str">
        <f t="shared" si="1"/>
        <v/>
      </c>
      <c r="AU17" s="366"/>
      <c r="AV17" s="367"/>
      <c r="AW17" s="349"/>
      <c r="AX17" s="350"/>
      <c r="AY17" s="351"/>
      <c r="AZ17" s="368"/>
      <c r="BA17" s="369"/>
      <c r="BB17" s="369"/>
      <c r="BC17" s="68" t="s">
        <v>17</v>
      </c>
    </row>
    <row r="18" spans="1:55" s="65" customFormat="1" ht="35.1" customHeight="1" x14ac:dyDescent="0.4">
      <c r="A18" s="323"/>
      <c r="B18" s="324"/>
      <c r="C18" s="327"/>
      <c r="D18" s="328"/>
      <c r="E18" s="328"/>
      <c r="F18" s="331" t="s">
        <v>144</v>
      </c>
      <c r="G18" s="332"/>
      <c r="H18" s="333"/>
      <c r="I18" s="334"/>
      <c r="J18" s="335"/>
      <c r="K18" s="335"/>
      <c r="L18" s="336"/>
      <c r="M18" s="334"/>
      <c r="N18" s="335"/>
      <c r="O18" s="335"/>
      <c r="P18" s="335"/>
      <c r="Q18" s="335"/>
      <c r="R18" s="336"/>
      <c r="S18" s="337"/>
      <c r="T18" s="338"/>
      <c r="U18" s="338"/>
      <c r="V18" s="338"/>
      <c r="W18" s="338"/>
      <c r="X18" s="338"/>
      <c r="Y18" s="338"/>
      <c r="Z18" s="339"/>
      <c r="AA18" s="337"/>
      <c r="AB18" s="338"/>
      <c r="AC18" s="338"/>
      <c r="AD18" s="338"/>
      <c r="AE18" s="338"/>
      <c r="AF18" s="338"/>
      <c r="AG18" s="338"/>
      <c r="AH18" s="338"/>
      <c r="AI18" s="338"/>
      <c r="AJ18" s="338"/>
      <c r="AK18" s="338"/>
      <c r="AL18" s="339"/>
      <c r="AM18" s="340"/>
      <c r="AN18" s="341"/>
      <c r="AO18" s="293"/>
      <c r="AP18" s="294"/>
      <c r="AQ18" s="295"/>
      <c r="AR18" s="296"/>
      <c r="AS18" s="297"/>
      <c r="AT18" s="298" t="str">
        <f t="shared" si="1"/>
        <v/>
      </c>
      <c r="AU18" s="299"/>
      <c r="AV18" s="300"/>
      <c r="AW18" s="301" t="str">
        <f t="shared" ref="AW18" si="5">IF(AT19="",AT18,AT18+AT19)</f>
        <v/>
      </c>
      <c r="AX18" s="302"/>
      <c r="AY18" s="303"/>
      <c r="AZ18" s="307"/>
      <c r="BA18" s="308"/>
      <c r="BB18" s="308"/>
      <c r="BC18" s="69" t="s">
        <v>17</v>
      </c>
    </row>
    <row r="19" spans="1:55" s="65" customFormat="1" ht="35.1" customHeight="1" x14ac:dyDescent="0.4">
      <c r="A19" s="323"/>
      <c r="B19" s="324"/>
      <c r="C19" s="347"/>
      <c r="D19" s="348"/>
      <c r="E19" s="348"/>
      <c r="F19" s="352" t="s">
        <v>145</v>
      </c>
      <c r="G19" s="353"/>
      <c r="H19" s="354"/>
      <c r="I19" s="315"/>
      <c r="J19" s="316"/>
      <c r="K19" s="316"/>
      <c r="L19" s="317"/>
      <c r="M19" s="315"/>
      <c r="N19" s="316"/>
      <c r="O19" s="316"/>
      <c r="P19" s="316"/>
      <c r="Q19" s="316"/>
      <c r="R19" s="317"/>
      <c r="S19" s="355"/>
      <c r="T19" s="356"/>
      <c r="U19" s="356"/>
      <c r="V19" s="356"/>
      <c r="W19" s="356"/>
      <c r="X19" s="356"/>
      <c r="Y19" s="356"/>
      <c r="Z19" s="357"/>
      <c r="AA19" s="355"/>
      <c r="AB19" s="356"/>
      <c r="AC19" s="356"/>
      <c r="AD19" s="356"/>
      <c r="AE19" s="356"/>
      <c r="AF19" s="356"/>
      <c r="AG19" s="356"/>
      <c r="AH19" s="356"/>
      <c r="AI19" s="356"/>
      <c r="AJ19" s="356"/>
      <c r="AK19" s="356"/>
      <c r="AL19" s="357"/>
      <c r="AM19" s="358"/>
      <c r="AN19" s="359"/>
      <c r="AO19" s="360"/>
      <c r="AP19" s="361"/>
      <c r="AQ19" s="362"/>
      <c r="AR19" s="363"/>
      <c r="AS19" s="364"/>
      <c r="AT19" s="365" t="str">
        <f t="shared" si="1"/>
        <v/>
      </c>
      <c r="AU19" s="366"/>
      <c r="AV19" s="367"/>
      <c r="AW19" s="349"/>
      <c r="AX19" s="350"/>
      <c r="AY19" s="351"/>
      <c r="AZ19" s="368"/>
      <c r="BA19" s="369"/>
      <c r="BB19" s="369"/>
      <c r="BC19" s="68" t="s">
        <v>17</v>
      </c>
    </row>
    <row r="20" spans="1:55" s="65" customFormat="1" ht="35.1" customHeight="1" x14ac:dyDescent="0.4">
      <c r="A20" s="323"/>
      <c r="B20" s="324"/>
      <c r="C20" s="327"/>
      <c r="D20" s="328"/>
      <c r="E20" s="328"/>
      <c r="F20" s="331" t="s">
        <v>144</v>
      </c>
      <c r="G20" s="332"/>
      <c r="H20" s="333"/>
      <c r="I20" s="334"/>
      <c r="J20" s="335"/>
      <c r="K20" s="335"/>
      <c r="L20" s="336"/>
      <c r="M20" s="334"/>
      <c r="N20" s="335"/>
      <c r="O20" s="335"/>
      <c r="P20" s="335"/>
      <c r="Q20" s="335"/>
      <c r="R20" s="336"/>
      <c r="S20" s="337"/>
      <c r="T20" s="338"/>
      <c r="U20" s="338"/>
      <c r="V20" s="338"/>
      <c r="W20" s="338"/>
      <c r="X20" s="338"/>
      <c r="Y20" s="338"/>
      <c r="Z20" s="339"/>
      <c r="AA20" s="337"/>
      <c r="AB20" s="338"/>
      <c r="AC20" s="338"/>
      <c r="AD20" s="338"/>
      <c r="AE20" s="338"/>
      <c r="AF20" s="338"/>
      <c r="AG20" s="338"/>
      <c r="AH20" s="338"/>
      <c r="AI20" s="338"/>
      <c r="AJ20" s="338"/>
      <c r="AK20" s="338"/>
      <c r="AL20" s="339"/>
      <c r="AM20" s="340"/>
      <c r="AN20" s="341"/>
      <c r="AO20" s="293"/>
      <c r="AP20" s="294"/>
      <c r="AQ20" s="295"/>
      <c r="AR20" s="296"/>
      <c r="AS20" s="297"/>
      <c r="AT20" s="298" t="str">
        <f t="shared" si="1"/>
        <v/>
      </c>
      <c r="AU20" s="299"/>
      <c r="AV20" s="300"/>
      <c r="AW20" s="301" t="str">
        <f t="shared" ref="AW20" si="6">IF(AT21="",AT20,AT20+AT21)</f>
        <v/>
      </c>
      <c r="AX20" s="302"/>
      <c r="AY20" s="303"/>
      <c r="AZ20" s="307"/>
      <c r="BA20" s="308"/>
      <c r="BB20" s="308"/>
      <c r="BC20" s="70" t="s">
        <v>17</v>
      </c>
    </row>
    <row r="21" spans="1:55" s="65" customFormat="1" ht="35.1" customHeight="1" x14ac:dyDescent="0.4">
      <c r="A21" s="370"/>
      <c r="B21" s="371"/>
      <c r="C21" s="347"/>
      <c r="D21" s="348"/>
      <c r="E21" s="348"/>
      <c r="F21" s="352" t="s">
        <v>145</v>
      </c>
      <c r="G21" s="353"/>
      <c r="H21" s="354"/>
      <c r="I21" s="315"/>
      <c r="J21" s="316"/>
      <c r="K21" s="316"/>
      <c r="L21" s="317"/>
      <c r="M21" s="315"/>
      <c r="N21" s="316"/>
      <c r="O21" s="316"/>
      <c r="P21" s="316"/>
      <c r="Q21" s="316"/>
      <c r="R21" s="317"/>
      <c r="S21" s="355"/>
      <c r="T21" s="356"/>
      <c r="U21" s="356"/>
      <c r="V21" s="356"/>
      <c r="W21" s="356"/>
      <c r="X21" s="356"/>
      <c r="Y21" s="356"/>
      <c r="Z21" s="357"/>
      <c r="AA21" s="355"/>
      <c r="AB21" s="356"/>
      <c r="AC21" s="356"/>
      <c r="AD21" s="356"/>
      <c r="AE21" s="356"/>
      <c r="AF21" s="356"/>
      <c r="AG21" s="356"/>
      <c r="AH21" s="356"/>
      <c r="AI21" s="356"/>
      <c r="AJ21" s="356"/>
      <c r="AK21" s="356"/>
      <c r="AL21" s="357"/>
      <c r="AM21" s="358"/>
      <c r="AN21" s="359"/>
      <c r="AO21" s="360"/>
      <c r="AP21" s="361"/>
      <c r="AQ21" s="362"/>
      <c r="AR21" s="363"/>
      <c r="AS21" s="364"/>
      <c r="AT21" s="365" t="str">
        <f t="shared" si="1"/>
        <v/>
      </c>
      <c r="AU21" s="366"/>
      <c r="AV21" s="367"/>
      <c r="AW21" s="349"/>
      <c r="AX21" s="350"/>
      <c r="AY21" s="351"/>
      <c r="AZ21" s="368"/>
      <c r="BA21" s="369"/>
      <c r="BB21" s="369"/>
      <c r="BC21" s="68" t="s">
        <v>17</v>
      </c>
    </row>
    <row r="22" spans="1:55" s="65" customFormat="1" ht="35.1" customHeight="1" x14ac:dyDescent="0.4">
      <c r="A22" s="321" t="s">
        <v>58</v>
      </c>
      <c r="B22" s="322"/>
      <c r="C22" s="327"/>
      <c r="D22" s="328"/>
      <c r="E22" s="328"/>
      <c r="F22" s="331" t="s">
        <v>144</v>
      </c>
      <c r="G22" s="332"/>
      <c r="H22" s="333"/>
      <c r="I22" s="334"/>
      <c r="J22" s="335"/>
      <c r="K22" s="335"/>
      <c r="L22" s="336"/>
      <c r="M22" s="334"/>
      <c r="N22" s="335"/>
      <c r="O22" s="335"/>
      <c r="P22" s="335"/>
      <c r="Q22" s="335"/>
      <c r="R22" s="336"/>
      <c r="S22" s="337"/>
      <c r="T22" s="338"/>
      <c r="U22" s="338"/>
      <c r="V22" s="338"/>
      <c r="W22" s="338"/>
      <c r="X22" s="338"/>
      <c r="Y22" s="338"/>
      <c r="Z22" s="339"/>
      <c r="AA22" s="337"/>
      <c r="AB22" s="338"/>
      <c r="AC22" s="338"/>
      <c r="AD22" s="338"/>
      <c r="AE22" s="338"/>
      <c r="AF22" s="338"/>
      <c r="AG22" s="338"/>
      <c r="AH22" s="338"/>
      <c r="AI22" s="338"/>
      <c r="AJ22" s="338"/>
      <c r="AK22" s="338"/>
      <c r="AL22" s="339"/>
      <c r="AM22" s="340"/>
      <c r="AN22" s="341"/>
      <c r="AO22" s="293"/>
      <c r="AP22" s="294"/>
      <c r="AQ22" s="295"/>
      <c r="AR22" s="296"/>
      <c r="AS22" s="297"/>
      <c r="AT22" s="298" t="str">
        <f t="shared" si="1"/>
        <v/>
      </c>
      <c r="AU22" s="299"/>
      <c r="AV22" s="300"/>
      <c r="AW22" s="301" t="str">
        <f t="shared" ref="AW22" si="7">IF(AT23="",AT22,AT22+AT23)</f>
        <v/>
      </c>
      <c r="AX22" s="302"/>
      <c r="AY22" s="303"/>
      <c r="AZ22" s="307"/>
      <c r="BA22" s="308"/>
      <c r="BB22" s="308"/>
      <c r="BC22" s="70" t="s">
        <v>17</v>
      </c>
    </row>
    <row r="23" spans="1:55" s="65" customFormat="1" ht="35.1" customHeight="1" x14ac:dyDescent="0.4">
      <c r="A23" s="323"/>
      <c r="B23" s="324"/>
      <c r="C23" s="347"/>
      <c r="D23" s="348"/>
      <c r="E23" s="348"/>
      <c r="F23" s="352" t="s">
        <v>145</v>
      </c>
      <c r="G23" s="353"/>
      <c r="H23" s="354"/>
      <c r="I23" s="315"/>
      <c r="J23" s="316"/>
      <c r="K23" s="316"/>
      <c r="L23" s="317"/>
      <c r="M23" s="315"/>
      <c r="N23" s="316"/>
      <c r="O23" s="316"/>
      <c r="P23" s="316"/>
      <c r="Q23" s="316"/>
      <c r="R23" s="317"/>
      <c r="S23" s="355"/>
      <c r="T23" s="356"/>
      <c r="U23" s="356"/>
      <c r="V23" s="356"/>
      <c r="W23" s="356"/>
      <c r="X23" s="356"/>
      <c r="Y23" s="356"/>
      <c r="Z23" s="357"/>
      <c r="AA23" s="355"/>
      <c r="AB23" s="356"/>
      <c r="AC23" s="356"/>
      <c r="AD23" s="356"/>
      <c r="AE23" s="356"/>
      <c r="AF23" s="356"/>
      <c r="AG23" s="356"/>
      <c r="AH23" s="356"/>
      <c r="AI23" s="356"/>
      <c r="AJ23" s="356"/>
      <c r="AK23" s="356"/>
      <c r="AL23" s="357"/>
      <c r="AM23" s="358"/>
      <c r="AN23" s="359"/>
      <c r="AO23" s="360"/>
      <c r="AP23" s="361"/>
      <c r="AQ23" s="362"/>
      <c r="AR23" s="363"/>
      <c r="AS23" s="364"/>
      <c r="AT23" s="365" t="str">
        <f t="shared" si="1"/>
        <v/>
      </c>
      <c r="AU23" s="366"/>
      <c r="AV23" s="367"/>
      <c r="AW23" s="349"/>
      <c r="AX23" s="350"/>
      <c r="AY23" s="351"/>
      <c r="AZ23" s="368"/>
      <c r="BA23" s="369"/>
      <c r="BB23" s="369"/>
      <c r="BC23" s="68" t="s">
        <v>17</v>
      </c>
    </row>
    <row r="24" spans="1:55" s="65" customFormat="1" ht="34.5" customHeight="1" x14ac:dyDescent="0.4">
      <c r="A24" s="323"/>
      <c r="B24" s="324"/>
      <c r="C24" s="327"/>
      <c r="D24" s="328"/>
      <c r="E24" s="328"/>
      <c r="F24" s="331" t="s">
        <v>144</v>
      </c>
      <c r="G24" s="332"/>
      <c r="H24" s="333"/>
      <c r="I24" s="334"/>
      <c r="J24" s="335"/>
      <c r="K24" s="335"/>
      <c r="L24" s="336"/>
      <c r="M24" s="334"/>
      <c r="N24" s="335"/>
      <c r="O24" s="335"/>
      <c r="P24" s="335"/>
      <c r="Q24" s="335"/>
      <c r="R24" s="336"/>
      <c r="S24" s="337"/>
      <c r="T24" s="338"/>
      <c r="U24" s="338"/>
      <c r="V24" s="338"/>
      <c r="W24" s="338"/>
      <c r="X24" s="338"/>
      <c r="Y24" s="338"/>
      <c r="Z24" s="339"/>
      <c r="AA24" s="337"/>
      <c r="AB24" s="338"/>
      <c r="AC24" s="338"/>
      <c r="AD24" s="338"/>
      <c r="AE24" s="338"/>
      <c r="AF24" s="338"/>
      <c r="AG24" s="338"/>
      <c r="AH24" s="338"/>
      <c r="AI24" s="338"/>
      <c r="AJ24" s="338"/>
      <c r="AK24" s="338"/>
      <c r="AL24" s="339"/>
      <c r="AM24" s="340"/>
      <c r="AN24" s="341"/>
      <c r="AO24" s="293"/>
      <c r="AP24" s="294"/>
      <c r="AQ24" s="295"/>
      <c r="AR24" s="296"/>
      <c r="AS24" s="297"/>
      <c r="AT24" s="298" t="str">
        <f t="shared" si="1"/>
        <v/>
      </c>
      <c r="AU24" s="299"/>
      <c r="AV24" s="300"/>
      <c r="AW24" s="301" t="str">
        <f t="shared" ref="AW24" si="8">IF(AT25="",AT24,AT24+AT25)</f>
        <v/>
      </c>
      <c r="AX24" s="302"/>
      <c r="AY24" s="303"/>
      <c r="AZ24" s="307"/>
      <c r="BA24" s="308"/>
      <c r="BB24" s="308"/>
      <c r="BC24" s="69" t="s">
        <v>17</v>
      </c>
    </row>
    <row r="25" spans="1:55" s="65" customFormat="1" ht="35.1" customHeight="1" x14ac:dyDescent="0.4">
      <c r="A25" s="323"/>
      <c r="B25" s="324"/>
      <c r="C25" s="347"/>
      <c r="D25" s="348"/>
      <c r="E25" s="348"/>
      <c r="F25" s="352" t="s">
        <v>145</v>
      </c>
      <c r="G25" s="353"/>
      <c r="H25" s="354"/>
      <c r="I25" s="315"/>
      <c r="J25" s="316"/>
      <c r="K25" s="316"/>
      <c r="L25" s="317"/>
      <c r="M25" s="315"/>
      <c r="N25" s="316"/>
      <c r="O25" s="316"/>
      <c r="P25" s="316"/>
      <c r="Q25" s="316"/>
      <c r="R25" s="317"/>
      <c r="S25" s="355"/>
      <c r="T25" s="356"/>
      <c r="U25" s="356"/>
      <c r="V25" s="356"/>
      <c r="W25" s="356"/>
      <c r="X25" s="356"/>
      <c r="Y25" s="356"/>
      <c r="Z25" s="357"/>
      <c r="AA25" s="355"/>
      <c r="AB25" s="356"/>
      <c r="AC25" s="356"/>
      <c r="AD25" s="356"/>
      <c r="AE25" s="356"/>
      <c r="AF25" s="356"/>
      <c r="AG25" s="356"/>
      <c r="AH25" s="356"/>
      <c r="AI25" s="356"/>
      <c r="AJ25" s="356"/>
      <c r="AK25" s="356"/>
      <c r="AL25" s="357"/>
      <c r="AM25" s="358"/>
      <c r="AN25" s="359"/>
      <c r="AO25" s="360"/>
      <c r="AP25" s="361"/>
      <c r="AQ25" s="362"/>
      <c r="AR25" s="363"/>
      <c r="AS25" s="364"/>
      <c r="AT25" s="365" t="str">
        <f t="shared" si="1"/>
        <v/>
      </c>
      <c r="AU25" s="366"/>
      <c r="AV25" s="367"/>
      <c r="AW25" s="349"/>
      <c r="AX25" s="350"/>
      <c r="AY25" s="351"/>
      <c r="AZ25" s="368"/>
      <c r="BA25" s="369"/>
      <c r="BB25" s="369"/>
      <c r="BC25" s="68" t="s">
        <v>17</v>
      </c>
    </row>
    <row r="26" spans="1:55" s="65" customFormat="1" ht="35.1" customHeight="1" x14ac:dyDescent="0.4">
      <c r="A26" s="323"/>
      <c r="B26" s="324"/>
      <c r="C26" s="327"/>
      <c r="D26" s="328"/>
      <c r="E26" s="328"/>
      <c r="F26" s="331" t="s">
        <v>144</v>
      </c>
      <c r="G26" s="332"/>
      <c r="H26" s="333"/>
      <c r="I26" s="334"/>
      <c r="J26" s="335"/>
      <c r="K26" s="335"/>
      <c r="L26" s="336"/>
      <c r="M26" s="334"/>
      <c r="N26" s="335"/>
      <c r="O26" s="335"/>
      <c r="P26" s="335"/>
      <c r="Q26" s="335"/>
      <c r="R26" s="336"/>
      <c r="S26" s="337"/>
      <c r="T26" s="338"/>
      <c r="U26" s="338"/>
      <c r="V26" s="338"/>
      <c r="W26" s="338"/>
      <c r="X26" s="338"/>
      <c r="Y26" s="338"/>
      <c r="Z26" s="339"/>
      <c r="AA26" s="337"/>
      <c r="AB26" s="338"/>
      <c r="AC26" s="338"/>
      <c r="AD26" s="338"/>
      <c r="AE26" s="338"/>
      <c r="AF26" s="338"/>
      <c r="AG26" s="338"/>
      <c r="AH26" s="338"/>
      <c r="AI26" s="338"/>
      <c r="AJ26" s="338"/>
      <c r="AK26" s="338"/>
      <c r="AL26" s="339"/>
      <c r="AM26" s="340"/>
      <c r="AN26" s="341"/>
      <c r="AO26" s="293"/>
      <c r="AP26" s="294"/>
      <c r="AQ26" s="295"/>
      <c r="AR26" s="296"/>
      <c r="AS26" s="297"/>
      <c r="AT26" s="298" t="str">
        <f t="shared" si="1"/>
        <v/>
      </c>
      <c r="AU26" s="299"/>
      <c r="AV26" s="300"/>
      <c r="AW26" s="301" t="str">
        <f t="shared" ref="AW26" si="9">IF(AT27="",AT26,AT26+AT27)</f>
        <v/>
      </c>
      <c r="AX26" s="302"/>
      <c r="AY26" s="303"/>
      <c r="AZ26" s="307"/>
      <c r="BA26" s="308"/>
      <c r="BB26" s="308"/>
      <c r="BC26" s="70" t="s">
        <v>17</v>
      </c>
    </row>
    <row r="27" spans="1:55" s="65" customFormat="1" ht="35.1" customHeight="1" thickBot="1" x14ac:dyDescent="0.45">
      <c r="A27" s="325"/>
      <c r="B27" s="326"/>
      <c r="C27" s="329"/>
      <c r="D27" s="330"/>
      <c r="E27" s="330"/>
      <c r="F27" s="309" t="s">
        <v>145</v>
      </c>
      <c r="G27" s="310"/>
      <c r="H27" s="311"/>
      <c r="I27" s="312"/>
      <c r="J27" s="313"/>
      <c r="K27" s="313"/>
      <c r="L27" s="314"/>
      <c r="M27" s="315"/>
      <c r="N27" s="316"/>
      <c r="O27" s="316"/>
      <c r="P27" s="316"/>
      <c r="Q27" s="316"/>
      <c r="R27" s="317"/>
      <c r="S27" s="318"/>
      <c r="T27" s="319"/>
      <c r="U27" s="319"/>
      <c r="V27" s="319"/>
      <c r="W27" s="319"/>
      <c r="X27" s="319"/>
      <c r="Y27" s="319"/>
      <c r="Z27" s="320"/>
      <c r="AA27" s="318"/>
      <c r="AB27" s="319"/>
      <c r="AC27" s="319"/>
      <c r="AD27" s="319"/>
      <c r="AE27" s="319"/>
      <c r="AF27" s="319"/>
      <c r="AG27" s="319"/>
      <c r="AH27" s="319"/>
      <c r="AI27" s="319"/>
      <c r="AJ27" s="319"/>
      <c r="AK27" s="319"/>
      <c r="AL27" s="320"/>
      <c r="AM27" s="342"/>
      <c r="AN27" s="343"/>
      <c r="AO27" s="344"/>
      <c r="AP27" s="345"/>
      <c r="AQ27" s="346"/>
      <c r="AR27" s="285"/>
      <c r="AS27" s="286"/>
      <c r="AT27" s="287" t="str">
        <f t="shared" si="1"/>
        <v/>
      </c>
      <c r="AU27" s="288"/>
      <c r="AV27" s="289"/>
      <c r="AW27" s="304"/>
      <c r="AX27" s="305"/>
      <c r="AY27" s="306"/>
      <c r="AZ27" s="290"/>
      <c r="BA27" s="291"/>
      <c r="BB27" s="291"/>
      <c r="BC27" s="72" t="s">
        <v>17</v>
      </c>
    </row>
    <row r="28" spans="1:55" ht="16.5" customHeight="1" x14ac:dyDescent="0.4">
      <c r="A28" s="292"/>
      <c r="B28" s="292"/>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c r="AM28" s="292"/>
      <c r="AN28" s="292"/>
      <c r="AO28" s="292"/>
      <c r="AP28" s="292"/>
      <c r="AQ28" s="292"/>
      <c r="AR28" s="292"/>
      <c r="AS28" s="292"/>
      <c r="AT28" s="292"/>
      <c r="AU28" s="292"/>
      <c r="AV28" s="292"/>
      <c r="AW28" s="292"/>
      <c r="AX28" s="292"/>
      <c r="AY28" s="292"/>
      <c r="AZ28" s="292"/>
      <c r="BA28" s="292"/>
      <c r="BB28" s="292"/>
      <c r="BC28" s="292"/>
    </row>
    <row r="29" spans="1:55" ht="60" customHeight="1" x14ac:dyDescent="0.4">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row>
    <row r="30" spans="1:55" ht="31.5" customHeight="1" thickBot="1" x14ac:dyDescent="0.45">
      <c r="A30" s="60" t="s">
        <v>73</v>
      </c>
      <c r="B30" s="73"/>
      <c r="C30" s="73"/>
      <c r="D30" s="73"/>
      <c r="E30" s="73"/>
      <c r="F30" s="73"/>
      <c r="G30" s="73"/>
      <c r="H30" s="73"/>
      <c r="I30" s="73"/>
      <c r="J30" s="73"/>
      <c r="K30" s="73"/>
      <c r="L30" s="73"/>
      <c r="M30" s="73"/>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3"/>
      <c r="AS30" s="73"/>
      <c r="AT30" s="73"/>
      <c r="AU30" s="73"/>
      <c r="AV30" s="73"/>
      <c r="AW30" s="73"/>
      <c r="AX30" s="73"/>
      <c r="AY30" s="73"/>
      <c r="AZ30" s="73"/>
      <c r="BA30" s="73"/>
      <c r="BB30" s="73"/>
      <c r="BC30" s="73"/>
    </row>
    <row r="31" spans="1:55" ht="57.75" customHeight="1" thickBot="1" x14ac:dyDescent="0.45">
      <c r="A31" s="278" t="s">
        <v>29</v>
      </c>
      <c r="B31" s="279"/>
      <c r="C31" s="280" t="s">
        <v>83</v>
      </c>
      <c r="D31" s="259"/>
      <c r="E31" s="259"/>
      <c r="F31" s="259"/>
      <c r="G31" s="258" t="s">
        <v>52</v>
      </c>
      <c r="H31" s="259"/>
      <c r="I31" s="259"/>
      <c r="J31" s="259"/>
      <c r="K31" s="280" t="s">
        <v>74</v>
      </c>
      <c r="L31" s="259"/>
      <c r="M31" s="259"/>
      <c r="N31" s="259"/>
      <c r="O31" s="259"/>
      <c r="P31" s="259"/>
      <c r="Q31" s="281"/>
      <c r="R31" s="282" t="s">
        <v>75</v>
      </c>
      <c r="S31" s="283"/>
      <c r="T31" s="259" t="s">
        <v>76</v>
      </c>
      <c r="U31" s="259"/>
      <c r="V31" s="259"/>
      <c r="W31" s="259"/>
      <c r="X31" s="259"/>
      <c r="Y31" s="259"/>
      <c r="Z31" s="260"/>
      <c r="AA31" s="258" t="s">
        <v>77</v>
      </c>
      <c r="AB31" s="259"/>
      <c r="AC31" s="259"/>
      <c r="AD31" s="259"/>
      <c r="AE31" s="259"/>
      <c r="AF31" s="259"/>
      <c r="AG31" s="259"/>
      <c r="AH31" s="259"/>
      <c r="AI31" s="259"/>
      <c r="AJ31" s="259"/>
      <c r="AK31" s="259"/>
      <c r="AL31" s="259"/>
      <c r="AM31" s="259"/>
      <c r="AN31" s="260"/>
      <c r="AO31" s="258" t="s">
        <v>78</v>
      </c>
      <c r="AP31" s="259"/>
      <c r="AQ31" s="259"/>
      <c r="AR31" s="259"/>
      <c r="AS31" s="259"/>
      <c r="AT31" s="259"/>
      <c r="AU31" s="259"/>
      <c r="AV31" s="259"/>
      <c r="AW31" s="259"/>
      <c r="AX31" s="259"/>
      <c r="AY31" s="259"/>
      <c r="AZ31" s="259"/>
      <c r="BA31" s="259"/>
      <c r="BB31" s="259"/>
      <c r="BC31" s="261"/>
    </row>
    <row r="32" spans="1:55" ht="33.75" customHeight="1" thickTop="1" x14ac:dyDescent="0.4">
      <c r="A32" s="262" t="s">
        <v>56</v>
      </c>
      <c r="B32" s="263"/>
      <c r="C32" s="264">
        <f>C10</f>
        <v>0</v>
      </c>
      <c r="D32" s="265"/>
      <c r="E32" s="265"/>
      <c r="F32" s="266"/>
      <c r="G32" s="267">
        <f>AM10</f>
        <v>0</v>
      </c>
      <c r="H32" s="268"/>
      <c r="I32" s="268"/>
      <c r="J32" s="268"/>
      <c r="K32" s="269">
        <f>AZ10</f>
        <v>0</v>
      </c>
      <c r="L32" s="270"/>
      <c r="M32" s="270"/>
      <c r="N32" s="270"/>
      <c r="O32" s="270"/>
      <c r="P32" s="270"/>
      <c r="Q32" s="75" t="s">
        <v>146</v>
      </c>
      <c r="R32" s="271" t="s">
        <v>147</v>
      </c>
      <c r="S32" s="272"/>
      <c r="T32" s="273">
        <f>IF(G32=【非表示予定】選択肢!$E$3,【非表示予定】選択肢!$M$3,IF(G32=【非表示予定】選択肢!$E$4,【非表示予定】選択肢!$M$4,IF(G32=【非表示予定】選択肢!$E$5,【非表示予定】選択肢!$M$5,IF(G32=【非表示予定】選択肢!$E$6,【非表示予定】選択肢!$M$6,))))</f>
        <v>0</v>
      </c>
      <c r="U32" s="273"/>
      <c r="V32" s="273"/>
      <c r="W32" s="273"/>
      <c r="X32" s="273"/>
      <c r="Y32" s="273"/>
      <c r="Z32" s="76" t="s">
        <v>4</v>
      </c>
      <c r="AA32" s="274">
        <f>IF(T32="","",K32*T32)</f>
        <v>0</v>
      </c>
      <c r="AB32" s="275"/>
      <c r="AC32" s="275"/>
      <c r="AD32" s="275"/>
      <c r="AE32" s="275"/>
      <c r="AF32" s="275"/>
      <c r="AG32" s="275"/>
      <c r="AH32" s="275"/>
      <c r="AI32" s="275"/>
      <c r="AJ32" s="275"/>
      <c r="AK32" s="275"/>
      <c r="AL32" s="275"/>
      <c r="AM32" s="275"/>
      <c r="AN32" s="77" t="s">
        <v>4</v>
      </c>
      <c r="AO32" s="276">
        <f>SUM(AA32:AM34)</f>
        <v>0</v>
      </c>
      <c r="AP32" s="277"/>
      <c r="AQ32" s="277"/>
      <c r="AR32" s="277"/>
      <c r="AS32" s="277"/>
      <c r="AT32" s="277"/>
      <c r="AU32" s="277"/>
      <c r="AV32" s="277"/>
      <c r="AW32" s="277"/>
      <c r="AX32" s="277"/>
      <c r="AY32" s="277"/>
      <c r="AZ32" s="277"/>
      <c r="BA32" s="277"/>
      <c r="BB32" s="277"/>
      <c r="BC32" s="284" t="s">
        <v>4</v>
      </c>
    </row>
    <row r="33" spans="1:55" ht="33.75" customHeight="1" x14ac:dyDescent="0.4">
      <c r="A33" s="208"/>
      <c r="B33" s="209"/>
      <c r="C33" s="212">
        <f>C12</f>
        <v>0</v>
      </c>
      <c r="D33" s="213"/>
      <c r="E33" s="213"/>
      <c r="F33" s="214"/>
      <c r="G33" s="215">
        <f>AM12</f>
        <v>0</v>
      </c>
      <c r="H33" s="216"/>
      <c r="I33" s="216"/>
      <c r="J33" s="216"/>
      <c r="K33" s="217">
        <f>AZ12</f>
        <v>0</v>
      </c>
      <c r="L33" s="218"/>
      <c r="M33" s="218"/>
      <c r="N33" s="218"/>
      <c r="O33" s="218"/>
      <c r="P33" s="218"/>
      <c r="Q33" s="78" t="s">
        <v>146</v>
      </c>
      <c r="R33" s="219" t="s">
        <v>147</v>
      </c>
      <c r="S33" s="220"/>
      <c r="T33" s="221">
        <f>IF(G33=【非表示予定】選択肢!$E$3,【非表示予定】選択肢!$M$3,IF(G33=【非表示予定】選択肢!$E$4,【非表示予定】選択肢!$M$4,IF(G33=【非表示予定】選択肢!$E$5,【非表示予定】選択肢!$M$5,IF(G33=【非表示予定】選択肢!$E$6,【非表示予定】選択肢!$M$6,))))</f>
        <v>0</v>
      </c>
      <c r="U33" s="221"/>
      <c r="V33" s="221"/>
      <c r="W33" s="221"/>
      <c r="X33" s="221"/>
      <c r="Y33" s="221"/>
      <c r="Z33" s="79" t="s">
        <v>4</v>
      </c>
      <c r="AA33" s="222">
        <f t="shared" ref="AA33:AA40" si="10">IF(T33="","",K33*T33)</f>
        <v>0</v>
      </c>
      <c r="AB33" s="223"/>
      <c r="AC33" s="223"/>
      <c r="AD33" s="223"/>
      <c r="AE33" s="223"/>
      <c r="AF33" s="223"/>
      <c r="AG33" s="223"/>
      <c r="AH33" s="223"/>
      <c r="AI33" s="223"/>
      <c r="AJ33" s="223"/>
      <c r="AK33" s="223"/>
      <c r="AL33" s="223"/>
      <c r="AM33" s="223"/>
      <c r="AN33" s="79" t="s">
        <v>4</v>
      </c>
      <c r="AO33" s="202"/>
      <c r="AP33" s="203"/>
      <c r="AQ33" s="203"/>
      <c r="AR33" s="203"/>
      <c r="AS33" s="203"/>
      <c r="AT33" s="203"/>
      <c r="AU33" s="203"/>
      <c r="AV33" s="203"/>
      <c r="AW33" s="203"/>
      <c r="AX33" s="203"/>
      <c r="AY33" s="203"/>
      <c r="AZ33" s="203"/>
      <c r="BA33" s="203"/>
      <c r="BB33" s="203"/>
      <c r="BC33" s="210"/>
    </row>
    <row r="34" spans="1:55" ht="33.75" customHeight="1" x14ac:dyDescent="0.4">
      <c r="A34" s="253"/>
      <c r="B34" s="254"/>
      <c r="C34" s="248">
        <f>C14</f>
        <v>0</v>
      </c>
      <c r="D34" s="249"/>
      <c r="E34" s="249"/>
      <c r="F34" s="250"/>
      <c r="G34" s="189">
        <f>AM14</f>
        <v>0</v>
      </c>
      <c r="H34" s="190"/>
      <c r="I34" s="190"/>
      <c r="J34" s="190"/>
      <c r="K34" s="227">
        <f>AZ14</f>
        <v>0</v>
      </c>
      <c r="L34" s="228"/>
      <c r="M34" s="228"/>
      <c r="N34" s="228"/>
      <c r="O34" s="228"/>
      <c r="P34" s="228"/>
      <c r="Q34" s="75" t="s">
        <v>146</v>
      </c>
      <c r="R34" s="229" t="s">
        <v>147</v>
      </c>
      <c r="S34" s="230"/>
      <c r="T34" s="231">
        <f>IF(G34=【非表示予定】選択肢!$E$3,【非表示予定】選択肢!$M$3,IF(G34=【非表示予定】選択肢!$E$4,【非表示予定】選択肢!$M$4,IF(G34=【非表示予定】選択肢!$E$5,【非表示予定】選択肢!$M$5,IF(G34=【非表示予定】選択肢!$E$6,【非表示予定】選択肢!$M$6,))))</f>
        <v>0</v>
      </c>
      <c r="U34" s="231"/>
      <c r="V34" s="231"/>
      <c r="W34" s="231"/>
      <c r="X34" s="231"/>
      <c r="Y34" s="231"/>
      <c r="Z34" s="76" t="s">
        <v>4</v>
      </c>
      <c r="AA34" s="232">
        <f t="shared" si="10"/>
        <v>0</v>
      </c>
      <c r="AB34" s="233"/>
      <c r="AC34" s="233"/>
      <c r="AD34" s="233"/>
      <c r="AE34" s="233"/>
      <c r="AF34" s="233"/>
      <c r="AG34" s="233"/>
      <c r="AH34" s="233"/>
      <c r="AI34" s="233"/>
      <c r="AJ34" s="233"/>
      <c r="AK34" s="233"/>
      <c r="AL34" s="233"/>
      <c r="AM34" s="233"/>
      <c r="AN34" s="80" t="s">
        <v>4</v>
      </c>
      <c r="AO34" s="202"/>
      <c r="AP34" s="203"/>
      <c r="AQ34" s="203"/>
      <c r="AR34" s="203"/>
      <c r="AS34" s="203"/>
      <c r="AT34" s="203"/>
      <c r="AU34" s="203"/>
      <c r="AV34" s="203"/>
      <c r="AW34" s="203"/>
      <c r="AX34" s="203"/>
      <c r="AY34" s="203"/>
      <c r="AZ34" s="203"/>
      <c r="BA34" s="203"/>
      <c r="BB34" s="203"/>
      <c r="BC34" s="210"/>
    </row>
    <row r="35" spans="1:55" ht="33.75" customHeight="1" x14ac:dyDescent="0.4">
      <c r="A35" s="206" t="s">
        <v>57</v>
      </c>
      <c r="B35" s="207"/>
      <c r="C35" s="234">
        <f>C16</f>
        <v>0</v>
      </c>
      <c r="D35" s="235"/>
      <c r="E35" s="235"/>
      <c r="F35" s="236"/>
      <c r="G35" s="255">
        <f>AM16</f>
        <v>0</v>
      </c>
      <c r="H35" s="256"/>
      <c r="I35" s="256"/>
      <c r="J35" s="256"/>
      <c r="K35" s="239">
        <f>AZ16</f>
        <v>0</v>
      </c>
      <c r="L35" s="240"/>
      <c r="M35" s="240"/>
      <c r="N35" s="240"/>
      <c r="O35" s="240"/>
      <c r="P35" s="240"/>
      <c r="Q35" s="81" t="s">
        <v>146</v>
      </c>
      <c r="R35" s="241" t="s">
        <v>147</v>
      </c>
      <c r="S35" s="242"/>
      <c r="T35" s="257">
        <f>IF(G35=【非表示予定】選択肢!$E$3,【非表示予定】選択肢!$N$3,IF(G35=【非表示予定】選択肢!$E$4,【非表示予定】選択肢!$N$4,IF(G35=【非表示予定】選択肢!$E$5,【非表示予定】選択肢!$N$5,)))</f>
        <v>0</v>
      </c>
      <c r="U35" s="257"/>
      <c r="V35" s="257"/>
      <c r="W35" s="257"/>
      <c r="X35" s="257"/>
      <c r="Y35" s="257"/>
      <c r="Z35" s="82" t="s">
        <v>4</v>
      </c>
      <c r="AA35" s="200">
        <f t="shared" si="10"/>
        <v>0</v>
      </c>
      <c r="AB35" s="201"/>
      <c r="AC35" s="201"/>
      <c r="AD35" s="201"/>
      <c r="AE35" s="201"/>
      <c r="AF35" s="201"/>
      <c r="AG35" s="201"/>
      <c r="AH35" s="201"/>
      <c r="AI35" s="201"/>
      <c r="AJ35" s="201"/>
      <c r="AK35" s="201"/>
      <c r="AL35" s="201"/>
      <c r="AM35" s="201"/>
      <c r="AN35" s="83" t="s">
        <v>4</v>
      </c>
      <c r="AO35" s="244">
        <f>SUM(AA35:AM37)</f>
        <v>0</v>
      </c>
      <c r="AP35" s="245"/>
      <c r="AQ35" s="245"/>
      <c r="AR35" s="245"/>
      <c r="AS35" s="245"/>
      <c r="AT35" s="245"/>
      <c r="AU35" s="245"/>
      <c r="AV35" s="245"/>
      <c r="AW35" s="245"/>
      <c r="AX35" s="245"/>
      <c r="AY35" s="245"/>
      <c r="AZ35" s="245"/>
      <c r="BA35" s="245"/>
      <c r="BB35" s="245"/>
      <c r="BC35" s="246" t="s">
        <v>4</v>
      </c>
    </row>
    <row r="36" spans="1:55" ht="33.75" customHeight="1" x14ac:dyDescent="0.4">
      <c r="A36" s="208"/>
      <c r="B36" s="209"/>
      <c r="C36" s="212">
        <f>C18</f>
        <v>0</v>
      </c>
      <c r="D36" s="213"/>
      <c r="E36" s="213"/>
      <c r="F36" s="214"/>
      <c r="G36" s="215">
        <f>AM18</f>
        <v>0</v>
      </c>
      <c r="H36" s="216"/>
      <c r="I36" s="216"/>
      <c r="J36" s="216"/>
      <c r="K36" s="217">
        <f>AZ18</f>
        <v>0</v>
      </c>
      <c r="L36" s="218"/>
      <c r="M36" s="218"/>
      <c r="N36" s="218"/>
      <c r="O36" s="218"/>
      <c r="P36" s="218"/>
      <c r="Q36" s="78" t="s">
        <v>146</v>
      </c>
      <c r="R36" s="219" t="s">
        <v>147</v>
      </c>
      <c r="S36" s="220"/>
      <c r="T36" s="247">
        <f>IF(G36=【非表示予定】選択肢!$E$3,【非表示予定】選択肢!$N$3,IF(G36=【非表示予定】選択肢!$E$4,【非表示予定】選択肢!$N$4,IF(G36=【非表示予定】選択肢!$E$5,【非表示予定】選択肢!$N$5,)))</f>
        <v>0</v>
      </c>
      <c r="U36" s="221"/>
      <c r="V36" s="221"/>
      <c r="W36" s="221"/>
      <c r="X36" s="221"/>
      <c r="Y36" s="221"/>
      <c r="Z36" s="79" t="s">
        <v>4</v>
      </c>
      <c r="AA36" s="222">
        <f t="shared" si="10"/>
        <v>0</v>
      </c>
      <c r="AB36" s="223"/>
      <c r="AC36" s="223"/>
      <c r="AD36" s="223"/>
      <c r="AE36" s="223"/>
      <c r="AF36" s="223"/>
      <c r="AG36" s="223"/>
      <c r="AH36" s="223"/>
      <c r="AI36" s="223"/>
      <c r="AJ36" s="223"/>
      <c r="AK36" s="223"/>
      <c r="AL36" s="223"/>
      <c r="AM36" s="223"/>
      <c r="AN36" s="79" t="s">
        <v>4</v>
      </c>
      <c r="AO36" s="202"/>
      <c r="AP36" s="203"/>
      <c r="AQ36" s="203"/>
      <c r="AR36" s="203"/>
      <c r="AS36" s="203"/>
      <c r="AT36" s="203"/>
      <c r="AU36" s="203"/>
      <c r="AV36" s="203"/>
      <c r="AW36" s="203"/>
      <c r="AX36" s="203"/>
      <c r="AY36" s="203"/>
      <c r="AZ36" s="203"/>
      <c r="BA36" s="203"/>
      <c r="BB36" s="203"/>
      <c r="BC36" s="210"/>
    </row>
    <row r="37" spans="1:55" ht="33.75" customHeight="1" x14ac:dyDescent="0.4">
      <c r="A37" s="253"/>
      <c r="B37" s="254"/>
      <c r="C37" s="248">
        <f>C20</f>
        <v>0</v>
      </c>
      <c r="D37" s="249"/>
      <c r="E37" s="249"/>
      <c r="F37" s="250"/>
      <c r="G37" s="251">
        <f>AM20</f>
        <v>0</v>
      </c>
      <c r="H37" s="252"/>
      <c r="I37" s="252"/>
      <c r="J37" s="252"/>
      <c r="K37" s="227">
        <f>AZ20</f>
        <v>0</v>
      </c>
      <c r="L37" s="228"/>
      <c r="M37" s="228"/>
      <c r="N37" s="228"/>
      <c r="O37" s="228"/>
      <c r="P37" s="228"/>
      <c r="Q37" s="84" t="s">
        <v>146</v>
      </c>
      <c r="R37" s="229" t="s">
        <v>147</v>
      </c>
      <c r="S37" s="230"/>
      <c r="T37" s="231">
        <f>IF(G37=【非表示予定】選択肢!$E$3,【非表示予定】選択肢!$N$3,IF(G37=【非表示予定】選択肢!$E$4,【非表示予定】選択肢!$N$4,IF(G37=【非表示予定】選択肢!$E$5,【非表示予定】選択肢!$N$5,)))</f>
        <v>0</v>
      </c>
      <c r="U37" s="231"/>
      <c r="V37" s="231"/>
      <c r="W37" s="231"/>
      <c r="X37" s="231"/>
      <c r="Y37" s="231"/>
      <c r="Z37" s="85" t="s">
        <v>4</v>
      </c>
      <c r="AA37" s="232">
        <f t="shared" si="10"/>
        <v>0</v>
      </c>
      <c r="AB37" s="233"/>
      <c r="AC37" s="233"/>
      <c r="AD37" s="233"/>
      <c r="AE37" s="233"/>
      <c r="AF37" s="233"/>
      <c r="AG37" s="233"/>
      <c r="AH37" s="233"/>
      <c r="AI37" s="233"/>
      <c r="AJ37" s="233"/>
      <c r="AK37" s="233"/>
      <c r="AL37" s="233"/>
      <c r="AM37" s="233"/>
      <c r="AN37" s="86" t="s">
        <v>4</v>
      </c>
      <c r="AO37" s="204"/>
      <c r="AP37" s="205"/>
      <c r="AQ37" s="205"/>
      <c r="AR37" s="205"/>
      <c r="AS37" s="205"/>
      <c r="AT37" s="205"/>
      <c r="AU37" s="205"/>
      <c r="AV37" s="205"/>
      <c r="AW37" s="205"/>
      <c r="AX37" s="205"/>
      <c r="AY37" s="205"/>
      <c r="AZ37" s="205"/>
      <c r="BA37" s="205"/>
      <c r="BB37" s="205"/>
      <c r="BC37" s="211"/>
    </row>
    <row r="38" spans="1:55" ht="33.75" customHeight="1" x14ac:dyDescent="0.4">
      <c r="A38" s="206" t="s">
        <v>58</v>
      </c>
      <c r="B38" s="207"/>
      <c r="C38" s="234">
        <f>C22</f>
        <v>0</v>
      </c>
      <c r="D38" s="235"/>
      <c r="E38" s="235"/>
      <c r="F38" s="236"/>
      <c r="G38" s="237">
        <f>AM22</f>
        <v>0</v>
      </c>
      <c r="H38" s="238"/>
      <c r="I38" s="238"/>
      <c r="J38" s="238"/>
      <c r="K38" s="239">
        <f>AZ22</f>
        <v>0</v>
      </c>
      <c r="L38" s="240"/>
      <c r="M38" s="240"/>
      <c r="N38" s="240"/>
      <c r="O38" s="240"/>
      <c r="P38" s="240"/>
      <c r="Q38" s="75" t="s">
        <v>146</v>
      </c>
      <c r="R38" s="241" t="s">
        <v>147</v>
      </c>
      <c r="S38" s="242"/>
      <c r="T38" s="243">
        <f>IF(G38=【非表示予定】選択肢!$E$3,【非表示予定】選択肢!$O$3,IF(G38=【非表示予定】選択肢!$E$4,【非表示予定】選択肢!$O$4,IF(G38=【非表示予定】選択肢!$E$5,【非表示予定】選択肢!$O$5,)))</f>
        <v>0</v>
      </c>
      <c r="U38" s="243"/>
      <c r="V38" s="243"/>
      <c r="W38" s="243"/>
      <c r="X38" s="243"/>
      <c r="Y38" s="243"/>
      <c r="Z38" s="76" t="s">
        <v>4</v>
      </c>
      <c r="AA38" s="200">
        <f t="shared" si="10"/>
        <v>0</v>
      </c>
      <c r="AB38" s="201"/>
      <c r="AC38" s="201"/>
      <c r="AD38" s="201"/>
      <c r="AE38" s="201"/>
      <c r="AF38" s="201"/>
      <c r="AG38" s="201"/>
      <c r="AH38" s="201"/>
      <c r="AI38" s="201"/>
      <c r="AJ38" s="201"/>
      <c r="AK38" s="201"/>
      <c r="AL38" s="201"/>
      <c r="AM38" s="201"/>
      <c r="AN38" s="87" t="s">
        <v>4</v>
      </c>
      <c r="AO38" s="202">
        <f>SUM(AA38:AM40)</f>
        <v>0</v>
      </c>
      <c r="AP38" s="203"/>
      <c r="AQ38" s="203"/>
      <c r="AR38" s="203"/>
      <c r="AS38" s="203"/>
      <c r="AT38" s="203"/>
      <c r="AU38" s="203"/>
      <c r="AV38" s="203"/>
      <c r="AW38" s="203"/>
      <c r="AX38" s="203"/>
      <c r="AY38" s="203"/>
      <c r="AZ38" s="203"/>
      <c r="BA38" s="203"/>
      <c r="BB38" s="203"/>
      <c r="BC38" s="210" t="s">
        <v>4</v>
      </c>
    </row>
    <row r="39" spans="1:55" ht="33.75" customHeight="1" x14ac:dyDescent="0.4">
      <c r="A39" s="208"/>
      <c r="B39" s="209"/>
      <c r="C39" s="212">
        <f>C24</f>
        <v>0</v>
      </c>
      <c r="D39" s="213"/>
      <c r="E39" s="213"/>
      <c r="F39" s="214"/>
      <c r="G39" s="215">
        <f>AM24</f>
        <v>0</v>
      </c>
      <c r="H39" s="216"/>
      <c r="I39" s="216"/>
      <c r="J39" s="216"/>
      <c r="K39" s="217">
        <f>AZ24</f>
        <v>0</v>
      </c>
      <c r="L39" s="218"/>
      <c r="M39" s="218"/>
      <c r="N39" s="218"/>
      <c r="O39" s="218"/>
      <c r="P39" s="218"/>
      <c r="Q39" s="78" t="s">
        <v>146</v>
      </c>
      <c r="R39" s="219" t="s">
        <v>147</v>
      </c>
      <c r="S39" s="220"/>
      <c r="T39" s="221">
        <f>IF(G39=【非表示予定】選択肢!$E$3,【非表示予定】選択肢!$O$3,IF(G39=【非表示予定】選択肢!$E$4,【非表示予定】選択肢!$O$4,IF(G39=【非表示予定】選択肢!$E$5,【非表示予定】選択肢!$O$5,)))</f>
        <v>0</v>
      </c>
      <c r="U39" s="221"/>
      <c r="V39" s="221"/>
      <c r="W39" s="221"/>
      <c r="X39" s="221"/>
      <c r="Y39" s="221"/>
      <c r="Z39" s="79" t="s">
        <v>4</v>
      </c>
      <c r="AA39" s="222">
        <f t="shared" si="10"/>
        <v>0</v>
      </c>
      <c r="AB39" s="223"/>
      <c r="AC39" s="223"/>
      <c r="AD39" s="223"/>
      <c r="AE39" s="223"/>
      <c r="AF39" s="223"/>
      <c r="AG39" s="223"/>
      <c r="AH39" s="223"/>
      <c r="AI39" s="223"/>
      <c r="AJ39" s="223"/>
      <c r="AK39" s="223"/>
      <c r="AL39" s="223"/>
      <c r="AM39" s="223"/>
      <c r="AN39" s="79" t="s">
        <v>4</v>
      </c>
      <c r="AO39" s="202"/>
      <c r="AP39" s="203"/>
      <c r="AQ39" s="203"/>
      <c r="AR39" s="203"/>
      <c r="AS39" s="203"/>
      <c r="AT39" s="203"/>
      <c r="AU39" s="203"/>
      <c r="AV39" s="203"/>
      <c r="AW39" s="203"/>
      <c r="AX39" s="203"/>
      <c r="AY39" s="203"/>
      <c r="AZ39" s="203"/>
      <c r="BA39" s="203"/>
      <c r="BB39" s="203"/>
      <c r="BC39" s="210"/>
    </row>
    <row r="40" spans="1:55" ht="33.75" customHeight="1" thickBot="1" x14ac:dyDescent="0.45">
      <c r="A40" s="208"/>
      <c r="B40" s="209"/>
      <c r="C40" s="224">
        <f>C26</f>
        <v>0</v>
      </c>
      <c r="D40" s="225"/>
      <c r="E40" s="225"/>
      <c r="F40" s="226"/>
      <c r="G40" s="189">
        <f>AM26</f>
        <v>0</v>
      </c>
      <c r="H40" s="190"/>
      <c r="I40" s="190"/>
      <c r="J40" s="190"/>
      <c r="K40" s="191">
        <f>AZ26</f>
        <v>0</v>
      </c>
      <c r="L40" s="192"/>
      <c r="M40" s="192"/>
      <c r="N40" s="192"/>
      <c r="O40" s="192"/>
      <c r="P40" s="192"/>
      <c r="Q40" s="75" t="s">
        <v>146</v>
      </c>
      <c r="R40" s="193" t="s">
        <v>147</v>
      </c>
      <c r="S40" s="194"/>
      <c r="T40" s="195">
        <f>IF(G40=【非表示予定】選択肢!$E$3,【非表示予定】選択肢!$O$3,IF(G40=【非表示予定】選択肢!$E$4,【非表示予定】選択肢!$O$4,IF(G40=【非表示予定】選択肢!$E$5,【非表示予定】選択肢!$O$5,)))</f>
        <v>0</v>
      </c>
      <c r="U40" s="195"/>
      <c r="V40" s="195"/>
      <c r="W40" s="195"/>
      <c r="X40" s="195"/>
      <c r="Y40" s="195"/>
      <c r="Z40" s="76" t="s">
        <v>4</v>
      </c>
      <c r="AA40" s="196">
        <f t="shared" si="10"/>
        <v>0</v>
      </c>
      <c r="AB40" s="197"/>
      <c r="AC40" s="197"/>
      <c r="AD40" s="197"/>
      <c r="AE40" s="197"/>
      <c r="AF40" s="197"/>
      <c r="AG40" s="197"/>
      <c r="AH40" s="197"/>
      <c r="AI40" s="197"/>
      <c r="AJ40" s="197"/>
      <c r="AK40" s="197"/>
      <c r="AL40" s="197"/>
      <c r="AM40" s="197"/>
      <c r="AN40" s="80" t="s">
        <v>4</v>
      </c>
      <c r="AO40" s="204"/>
      <c r="AP40" s="205"/>
      <c r="AQ40" s="205"/>
      <c r="AR40" s="205"/>
      <c r="AS40" s="205"/>
      <c r="AT40" s="205"/>
      <c r="AU40" s="205"/>
      <c r="AV40" s="205"/>
      <c r="AW40" s="205"/>
      <c r="AX40" s="205"/>
      <c r="AY40" s="205"/>
      <c r="AZ40" s="205"/>
      <c r="BA40" s="205"/>
      <c r="BB40" s="205"/>
      <c r="BC40" s="211"/>
    </row>
    <row r="41" spans="1:55" ht="33.75" customHeight="1" thickTop="1" thickBot="1" x14ac:dyDescent="0.45">
      <c r="A41" s="198" t="s">
        <v>79</v>
      </c>
      <c r="B41" s="199"/>
      <c r="C41" s="199"/>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87">
        <f>SUM(AO32:BB40)</f>
        <v>0</v>
      </c>
      <c r="AP41" s="188"/>
      <c r="AQ41" s="188"/>
      <c r="AR41" s="188"/>
      <c r="AS41" s="188"/>
      <c r="AT41" s="188"/>
      <c r="AU41" s="188"/>
      <c r="AV41" s="188"/>
      <c r="AW41" s="188"/>
      <c r="AX41" s="188"/>
      <c r="AY41" s="188"/>
      <c r="AZ41" s="188"/>
      <c r="BA41" s="188"/>
      <c r="BB41" s="188"/>
      <c r="BC41" s="88" t="s">
        <v>4</v>
      </c>
    </row>
    <row r="42" spans="1:55" ht="34.5" customHeight="1" x14ac:dyDescent="0.4">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89"/>
      <c r="BA42" s="89"/>
      <c r="BB42" s="90"/>
      <c r="BC42" s="90"/>
    </row>
    <row r="43" spans="1:55" ht="14.25" x14ac:dyDescent="0.4">
      <c r="A43" s="91"/>
    </row>
  </sheetData>
  <sheetProtection algorithmName="SHA-512" hashValue="Beo3vCju+5YnzxYAYRzxL7htA7dLrwTvJwUtqhnDU1An4u1XeXeeJWE6PccCJVrHb7YU753l8OcQ6qBQbFrnow==" saltValue="Ke1jb78XgpGJAPHcgQusgA==" spinCount="100000" sheet="1" objects="1" scenarios="1"/>
  <mergeCells count="300">
    <mergeCell ref="A1:BC1"/>
    <mergeCell ref="AN2:AT2"/>
    <mergeCell ref="AU2:BC2"/>
    <mergeCell ref="A3:BC3"/>
    <mergeCell ref="AV6:AW6"/>
    <mergeCell ref="AY6:AZ6"/>
    <mergeCell ref="BA6:BC6"/>
    <mergeCell ref="AT7:BC8"/>
    <mergeCell ref="M8:AS8"/>
    <mergeCell ref="BP8:BQ8"/>
    <mergeCell ref="BR8:BR9"/>
    <mergeCell ref="BS8:BS9"/>
    <mergeCell ref="A9:B9"/>
    <mergeCell ref="C9:E9"/>
    <mergeCell ref="F9:H9"/>
    <mergeCell ref="I9:L9"/>
    <mergeCell ref="M9:R9"/>
    <mergeCell ref="AW9:AY9"/>
    <mergeCell ref="AZ9:BC9"/>
    <mergeCell ref="AO9:AQ9"/>
    <mergeCell ref="AR9:AS9"/>
    <mergeCell ref="AT9:AV9"/>
    <mergeCell ref="A10:B15"/>
    <mergeCell ref="C10:E11"/>
    <mergeCell ref="F10:H10"/>
    <mergeCell ref="I10:L10"/>
    <mergeCell ref="M10:R10"/>
    <mergeCell ref="S10:Z10"/>
    <mergeCell ref="AA10:AL10"/>
    <mergeCell ref="AM10:AN10"/>
    <mergeCell ref="S9:Z9"/>
    <mergeCell ref="AA9:AL9"/>
    <mergeCell ref="AM9:AN9"/>
    <mergeCell ref="C12:E13"/>
    <mergeCell ref="F12:H12"/>
    <mergeCell ref="I12:L12"/>
    <mergeCell ref="M12:R12"/>
    <mergeCell ref="S12:Z12"/>
    <mergeCell ref="AO10:AQ10"/>
    <mergeCell ref="AR10:AS10"/>
    <mergeCell ref="AT10:AV10"/>
    <mergeCell ref="AW10:AY11"/>
    <mergeCell ref="AZ10:BB10"/>
    <mergeCell ref="F11:H11"/>
    <mergeCell ref="I11:L11"/>
    <mergeCell ref="M11:R11"/>
    <mergeCell ref="S11:Z11"/>
    <mergeCell ref="AA11:AL11"/>
    <mergeCell ref="AM11:AN11"/>
    <mergeCell ref="AO11:AQ11"/>
    <mergeCell ref="AR11:AS11"/>
    <mergeCell ref="AT11:AV11"/>
    <mergeCell ref="AZ11:BB11"/>
    <mergeCell ref="AZ12:BB12"/>
    <mergeCell ref="F13:H13"/>
    <mergeCell ref="I13:L13"/>
    <mergeCell ref="M13:R13"/>
    <mergeCell ref="S13:Z13"/>
    <mergeCell ref="AA13:AL13"/>
    <mergeCell ref="AM13:AN13"/>
    <mergeCell ref="AO13:AQ13"/>
    <mergeCell ref="AR13:AS13"/>
    <mergeCell ref="AT13:AV13"/>
    <mergeCell ref="AA12:AL12"/>
    <mergeCell ref="AM12:AN12"/>
    <mergeCell ref="AO12:AQ12"/>
    <mergeCell ref="AR12:AS12"/>
    <mergeCell ref="AT12:AV12"/>
    <mergeCell ref="AW12:AY13"/>
    <mergeCell ref="AZ14:BB14"/>
    <mergeCell ref="F15:H15"/>
    <mergeCell ref="I15:L15"/>
    <mergeCell ref="M15:R15"/>
    <mergeCell ref="S15:Z15"/>
    <mergeCell ref="AA15:AL15"/>
    <mergeCell ref="AM15:AN15"/>
    <mergeCell ref="AO15:AQ15"/>
    <mergeCell ref="AZ13:BB13"/>
    <mergeCell ref="F14:H14"/>
    <mergeCell ref="I14:L14"/>
    <mergeCell ref="M14:R14"/>
    <mergeCell ref="S14:Z14"/>
    <mergeCell ref="AA14:AL14"/>
    <mergeCell ref="AM14:AN14"/>
    <mergeCell ref="AO14:AQ14"/>
    <mergeCell ref="AR14:AS14"/>
    <mergeCell ref="A16:B21"/>
    <mergeCell ref="C16:E17"/>
    <mergeCell ref="F16:H16"/>
    <mergeCell ref="I16:L16"/>
    <mergeCell ref="M16:R16"/>
    <mergeCell ref="S16:Z16"/>
    <mergeCell ref="AA16:AL16"/>
    <mergeCell ref="AT14:AV14"/>
    <mergeCell ref="AW14:AY15"/>
    <mergeCell ref="C14:E15"/>
    <mergeCell ref="AT16:AV16"/>
    <mergeCell ref="AW16:AY17"/>
    <mergeCell ref="C18:E19"/>
    <mergeCell ref="F18:H18"/>
    <mergeCell ref="I18:L18"/>
    <mergeCell ref="M18:R18"/>
    <mergeCell ref="S18:Z18"/>
    <mergeCell ref="AA18:AL18"/>
    <mergeCell ref="F19:H19"/>
    <mergeCell ref="I19:L19"/>
    <mergeCell ref="M19:R19"/>
    <mergeCell ref="S19:Z19"/>
    <mergeCell ref="AA19:AL19"/>
    <mergeCell ref="AM19:AN19"/>
    <mergeCell ref="AZ16:BB16"/>
    <mergeCell ref="AO17:AQ17"/>
    <mergeCell ref="AR17:AS17"/>
    <mergeCell ref="AT17:AV17"/>
    <mergeCell ref="AZ17:BB17"/>
    <mergeCell ref="AR15:AS15"/>
    <mergeCell ref="AT15:AV15"/>
    <mergeCell ref="AZ15:BB15"/>
    <mergeCell ref="F17:H17"/>
    <mergeCell ref="I17:L17"/>
    <mergeCell ref="M17:R17"/>
    <mergeCell ref="S17:Z17"/>
    <mergeCell ref="AA17:AL17"/>
    <mergeCell ref="AM17:AN17"/>
    <mergeCell ref="AM16:AN16"/>
    <mergeCell ref="AO16:AQ16"/>
    <mergeCell ref="AR16:AS16"/>
    <mergeCell ref="AO19:AQ19"/>
    <mergeCell ref="AR19:AS19"/>
    <mergeCell ref="AT19:AV19"/>
    <mergeCell ref="AZ19:BB19"/>
    <mergeCell ref="AM18:AN18"/>
    <mergeCell ref="AO18:AQ18"/>
    <mergeCell ref="AR18:AS18"/>
    <mergeCell ref="AT18:AV18"/>
    <mergeCell ref="AW18:AY19"/>
    <mergeCell ref="AZ18:BB18"/>
    <mergeCell ref="C20:E21"/>
    <mergeCell ref="F20:H20"/>
    <mergeCell ref="I20:L20"/>
    <mergeCell ref="M20:R20"/>
    <mergeCell ref="S20:Z20"/>
    <mergeCell ref="AA20:AL20"/>
    <mergeCell ref="F21:H21"/>
    <mergeCell ref="I21:L21"/>
    <mergeCell ref="M21:R21"/>
    <mergeCell ref="S21:Z21"/>
    <mergeCell ref="AA21:AL21"/>
    <mergeCell ref="AZ23:BB23"/>
    <mergeCell ref="AM21:AN21"/>
    <mergeCell ref="AO21:AQ21"/>
    <mergeCell ref="AR21:AS21"/>
    <mergeCell ref="AT21:AV21"/>
    <mergeCell ref="AZ21:BB21"/>
    <mergeCell ref="AM20:AN20"/>
    <mergeCell ref="AO20:AQ20"/>
    <mergeCell ref="AR20:AS20"/>
    <mergeCell ref="AT20:AV20"/>
    <mergeCell ref="AW20:AY21"/>
    <mergeCell ref="AZ20:BB20"/>
    <mergeCell ref="AA22:AL22"/>
    <mergeCell ref="AM22:AN22"/>
    <mergeCell ref="AO22:AQ22"/>
    <mergeCell ref="AR22:AS22"/>
    <mergeCell ref="AT22:AV22"/>
    <mergeCell ref="AW22:AY23"/>
    <mergeCell ref="F22:H22"/>
    <mergeCell ref="I22:L22"/>
    <mergeCell ref="M22:R22"/>
    <mergeCell ref="S22:Z22"/>
    <mergeCell ref="F23:H23"/>
    <mergeCell ref="I23:L23"/>
    <mergeCell ref="M23:R23"/>
    <mergeCell ref="S23:Z23"/>
    <mergeCell ref="AA23:AL23"/>
    <mergeCell ref="AM23:AN23"/>
    <mergeCell ref="AO23:AQ23"/>
    <mergeCell ref="AR23:AS23"/>
    <mergeCell ref="AT23:AV23"/>
    <mergeCell ref="C22:E23"/>
    <mergeCell ref="AT24:AV24"/>
    <mergeCell ref="AW24:AY25"/>
    <mergeCell ref="AZ24:BB24"/>
    <mergeCell ref="F25:H25"/>
    <mergeCell ref="I25:L25"/>
    <mergeCell ref="M25:R25"/>
    <mergeCell ref="S25:Z25"/>
    <mergeCell ref="AA25:AL25"/>
    <mergeCell ref="AM25:AN25"/>
    <mergeCell ref="AO25:AQ25"/>
    <mergeCell ref="AR25:AS25"/>
    <mergeCell ref="AT25:AV25"/>
    <mergeCell ref="AZ25:BB25"/>
    <mergeCell ref="C24:E25"/>
    <mergeCell ref="F24:H24"/>
    <mergeCell ref="I24:L24"/>
    <mergeCell ref="M24:R24"/>
    <mergeCell ref="S24:Z24"/>
    <mergeCell ref="AA24:AL24"/>
    <mergeCell ref="AM24:AN24"/>
    <mergeCell ref="AO24:AQ24"/>
    <mergeCell ref="AR24:AS24"/>
    <mergeCell ref="AZ22:BB22"/>
    <mergeCell ref="AR27:AS27"/>
    <mergeCell ref="AT27:AV27"/>
    <mergeCell ref="AZ27:BB27"/>
    <mergeCell ref="A28:BC28"/>
    <mergeCell ref="AO26:AQ26"/>
    <mergeCell ref="AR26:AS26"/>
    <mergeCell ref="AT26:AV26"/>
    <mergeCell ref="AW26:AY27"/>
    <mergeCell ref="AZ26:BB26"/>
    <mergeCell ref="F27:H27"/>
    <mergeCell ref="I27:L27"/>
    <mergeCell ref="M27:R27"/>
    <mergeCell ref="S27:Z27"/>
    <mergeCell ref="AA27:AL27"/>
    <mergeCell ref="A22:B27"/>
    <mergeCell ref="C26:E27"/>
    <mergeCell ref="F26:H26"/>
    <mergeCell ref="I26:L26"/>
    <mergeCell ref="M26:R26"/>
    <mergeCell ref="S26:Z26"/>
    <mergeCell ref="AA26:AL26"/>
    <mergeCell ref="AM26:AN26"/>
    <mergeCell ref="AM27:AN27"/>
    <mergeCell ref="AO27:AQ27"/>
    <mergeCell ref="AA31:AN31"/>
    <mergeCell ref="AO31:BC31"/>
    <mergeCell ref="A32:B34"/>
    <mergeCell ref="C32:F32"/>
    <mergeCell ref="G32:J32"/>
    <mergeCell ref="K32:P32"/>
    <mergeCell ref="R32:S32"/>
    <mergeCell ref="T32:Y32"/>
    <mergeCell ref="AA32:AM32"/>
    <mergeCell ref="AO32:BB34"/>
    <mergeCell ref="A31:B31"/>
    <mergeCell ref="C31:F31"/>
    <mergeCell ref="G31:J31"/>
    <mergeCell ref="K31:Q31"/>
    <mergeCell ref="R31:S31"/>
    <mergeCell ref="T31:Z31"/>
    <mergeCell ref="BC32:BC34"/>
    <mergeCell ref="C33:F33"/>
    <mergeCell ref="G33:J33"/>
    <mergeCell ref="K33:P33"/>
    <mergeCell ref="R33:S33"/>
    <mergeCell ref="T33:Y33"/>
    <mergeCell ref="AA33:AM33"/>
    <mergeCell ref="C34:F34"/>
    <mergeCell ref="G34:J34"/>
    <mergeCell ref="K34:P34"/>
    <mergeCell ref="AA36:AM36"/>
    <mergeCell ref="C37:F37"/>
    <mergeCell ref="G37:J37"/>
    <mergeCell ref="R34:S34"/>
    <mergeCell ref="T34:Y34"/>
    <mergeCell ref="AA34:AM34"/>
    <mergeCell ref="A35:B37"/>
    <mergeCell ref="C35:F35"/>
    <mergeCell ref="G35:J35"/>
    <mergeCell ref="K35:P35"/>
    <mergeCell ref="R35:S35"/>
    <mergeCell ref="T35:Y35"/>
    <mergeCell ref="AA35:AM35"/>
    <mergeCell ref="BC38:BC40"/>
    <mergeCell ref="C39:F39"/>
    <mergeCell ref="G39:J39"/>
    <mergeCell ref="K39:P39"/>
    <mergeCell ref="R39:S39"/>
    <mergeCell ref="T39:Y39"/>
    <mergeCell ref="AA39:AM39"/>
    <mergeCell ref="C40:F40"/>
    <mergeCell ref="K37:P37"/>
    <mergeCell ref="R37:S37"/>
    <mergeCell ref="T37:Y37"/>
    <mergeCell ref="AA37:AM37"/>
    <mergeCell ref="C38:F38"/>
    <mergeCell ref="G38:J38"/>
    <mergeCell ref="K38:P38"/>
    <mergeCell ref="R38:S38"/>
    <mergeCell ref="T38:Y38"/>
    <mergeCell ref="AO35:BB37"/>
    <mergeCell ref="BC35:BC37"/>
    <mergeCell ref="C36:F36"/>
    <mergeCell ref="G36:J36"/>
    <mergeCell ref="K36:P36"/>
    <mergeCell ref="R36:S36"/>
    <mergeCell ref="T36:Y36"/>
    <mergeCell ref="AO41:BB41"/>
    <mergeCell ref="G40:J40"/>
    <mergeCell ref="K40:P40"/>
    <mergeCell ref="R40:S40"/>
    <mergeCell ref="T40:Y40"/>
    <mergeCell ref="AA40:AM40"/>
    <mergeCell ref="A41:AN41"/>
    <mergeCell ref="AA38:AM38"/>
    <mergeCell ref="AO38:BB40"/>
    <mergeCell ref="A38:B40"/>
  </mergeCells>
  <phoneticPr fontId="3"/>
  <dataValidations count="7">
    <dataValidation type="custom" imeMode="disabled" allowBlank="1" showInputMessage="1" showErrorMessage="1" errorTitle="入力エラー" error="小数点以下第一位を切り捨てで入力して下さい。" sqref="AR10:AS27">
      <formula1>AR10-ROUNDDOWN(AR10,0)=0</formula1>
    </dataValidation>
    <dataValidation type="custom" imeMode="disabled" allowBlank="1" showInputMessage="1" showErrorMessage="1" errorTitle="入力エラー" error="小数点は第二位まで、三位以下切り捨てで入力して下さい。" sqref="AZ10:BB27">
      <formula1>AZ10-ROUNDDOWN(AZ10,2)=0</formula1>
    </dataValidation>
    <dataValidation imeMode="disabled" allowBlank="1" showInputMessage="1" showErrorMessage="1" sqref="AV6:AW6 AY6:AZ6"/>
    <dataValidation type="list" imeMode="disabled" operator="equal" allowBlank="1" showInputMessage="1" showErrorMessage="1" errorTitle="入力エラー" error="プルダウンより選択してください。" sqref="I10:L27">
      <formula1>"吹込・吹付,吹込・吹付以外,真空断熱材"</formula1>
    </dataValidation>
    <dataValidation type="custom" imeMode="disabled" allowBlank="1" showInputMessage="1" showErrorMessage="1" errorTitle="入力エラー" error="小数点は第一位まで、二位以下切り捨てで入力して下さい。" sqref="AT10:AY27">
      <formula1>AT10-ROUNDDOWN(AT10,1)=0</formula1>
    </dataValidation>
    <dataValidation type="custom" imeMode="disabled" allowBlank="1" showInputMessage="1" showErrorMessage="1" errorTitle="入力エラー" error="小数点は第三位まで、四位以下四捨五入で入力して下さい。" sqref="AO10:AQ27">
      <formula1>AO10-ROUND(AO10,3)=0</formula1>
    </dataValidation>
    <dataValidation type="textLength" imeMode="disabled" operator="equal" allowBlank="1" showInputMessage="1" showErrorMessage="1" errorTitle="文字数エラー" error="財団掲載型番の10文字で登録してください。" sqref="M10:R27">
      <formula1>10</formula1>
    </dataValidation>
  </dataValidations>
  <printOptions horizontalCentered="1"/>
  <pageMargins left="0" right="0" top="0.35433070866141736" bottom="0.74803149606299213" header="0.31496062992125984" footer="0.31496062992125984"/>
  <pageSetup paperSize="9" scale="45" orientation="portrait" verticalDpi="0" r:id="rId1"/>
  <drawing r:id="rId2"/>
  <extLst>
    <ext xmlns:x14="http://schemas.microsoft.com/office/spreadsheetml/2009/9/main" uri="{CCE6A557-97BC-4b89-ADB6-D9C93CAAB3DF}">
      <x14:dataValidations xmlns:xm="http://schemas.microsoft.com/office/excel/2006/main" count="2">
        <x14:dataValidation type="list" imeMode="halfAlpha" operator="equal" allowBlank="1" showInputMessage="1" showErrorMessage="1" errorTitle="文字数エラー" error="2桁の英数字で入力してください。">
          <x14:formula1>
            <xm:f>【非表示予定】選択肢!$E$3:$E$5</xm:f>
          </x14:formula1>
          <xm:sqref>AM16:AN27</xm:sqref>
        </x14:dataValidation>
        <x14:dataValidation type="list" imeMode="halfAlpha" operator="equal" allowBlank="1" showInputMessage="1" showErrorMessage="1" errorTitle="文字数エラー" error="2桁の英数字で入力してください。">
          <x14:formula1>
            <xm:f>【非表示予定】選択肢!$E$3:$E$6</xm:f>
          </x14:formula1>
          <xm:sqref>AM10:AN15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C53"/>
  <sheetViews>
    <sheetView showGridLines="0" showZeros="0" view="pageBreakPreview" zoomScale="55" zoomScaleNormal="70" zoomScaleSheetLayoutView="55" workbookViewId="0">
      <selection activeCell="J38" sqref="J38:R38"/>
    </sheetView>
  </sheetViews>
  <sheetFormatPr defaultColWidth="9" defaultRowHeight="13.5" x14ac:dyDescent="0.4"/>
  <cols>
    <col min="1" max="5" width="3.625" style="50" customWidth="1"/>
    <col min="6" max="6" width="6.125" style="50" customWidth="1"/>
    <col min="7" max="9" width="3.625" style="50" customWidth="1"/>
    <col min="10" max="18" width="3.5" style="50" customWidth="1"/>
    <col min="19" max="36" width="2.625" style="50" customWidth="1"/>
    <col min="37" max="38" width="4.125" style="50" customWidth="1"/>
    <col min="39" max="51" width="3.625" style="50" customWidth="1"/>
    <col min="52" max="55" width="3.375" style="50" customWidth="1"/>
    <col min="56" max="85" width="3.625" style="50" customWidth="1"/>
    <col min="86" max="16384" width="9" style="50"/>
  </cols>
  <sheetData>
    <row r="1" spans="1:55" ht="26.25" customHeight="1" x14ac:dyDescent="0.4">
      <c r="A1" s="427" t="s">
        <v>141</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row>
    <row r="2" spans="1:55" s="52" customFormat="1" ht="26.25" customHeight="1" x14ac:dyDescent="0.4">
      <c r="A2" s="51"/>
      <c r="B2" s="51"/>
      <c r="AN2" s="431" t="s">
        <v>80</v>
      </c>
      <c r="AO2" s="431"/>
      <c r="AP2" s="431"/>
      <c r="AQ2" s="431"/>
      <c r="AR2" s="431"/>
      <c r="AS2" s="431"/>
      <c r="AT2" s="431"/>
      <c r="AU2" s="432">
        <f>'既存住宅断熱改修総括表（様式第３号）'!J4</f>
        <v>0</v>
      </c>
      <c r="AV2" s="432"/>
      <c r="AW2" s="432"/>
      <c r="AX2" s="432"/>
      <c r="AY2" s="432"/>
      <c r="AZ2" s="432"/>
      <c r="BA2" s="432"/>
      <c r="BB2" s="432"/>
      <c r="BC2" s="432"/>
    </row>
    <row r="3" spans="1:55" ht="47.25" customHeight="1" x14ac:dyDescent="0.4">
      <c r="A3" s="561" t="s">
        <v>87</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561"/>
      <c r="AT3" s="561"/>
      <c r="AU3" s="561"/>
      <c r="AV3" s="561"/>
      <c r="AW3" s="561"/>
      <c r="AX3" s="561"/>
      <c r="AY3" s="561"/>
      <c r="AZ3" s="561"/>
      <c r="BA3" s="561"/>
      <c r="BB3" s="561"/>
      <c r="BC3" s="561"/>
    </row>
    <row r="4" spans="1:55" ht="3" customHeight="1" x14ac:dyDescent="0.2">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row>
    <row r="5" spans="1:55" ht="31.35" customHeight="1" x14ac:dyDescent="0.2">
      <c r="A5" s="99" t="s">
        <v>88</v>
      </c>
      <c r="B5" s="47"/>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48"/>
      <c r="AT5" s="48"/>
      <c r="AU5" s="54"/>
      <c r="AV5" s="54"/>
      <c r="AW5" s="48"/>
      <c r="AX5" s="48"/>
      <c r="AY5" s="48"/>
      <c r="AZ5" s="48"/>
      <c r="BA5" s="48"/>
      <c r="BB5" s="48"/>
      <c r="BC5" s="56" t="s">
        <v>43</v>
      </c>
    </row>
    <row r="6" spans="1:55" ht="21" customHeight="1" x14ac:dyDescent="0.2">
      <c r="A6" s="142"/>
      <c r="B6" s="143"/>
      <c r="C6" s="45" t="s">
        <v>61</v>
      </c>
      <c r="D6" s="1"/>
      <c r="E6" s="1"/>
      <c r="F6" s="1"/>
      <c r="G6" s="150"/>
      <c r="H6" s="149"/>
      <c r="I6" s="45" t="s">
        <v>46</v>
      </c>
      <c r="J6" s="1"/>
      <c r="K6" s="48"/>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8" t="s">
        <v>16</v>
      </c>
      <c r="AV6" s="425">
        <v>1</v>
      </c>
      <c r="AW6" s="425"/>
      <c r="AX6" s="43" t="s">
        <v>44</v>
      </c>
      <c r="AY6" s="425">
        <v>2</v>
      </c>
      <c r="AZ6" s="425"/>
      <c r="BA6" s="426" t="s">
        <v>45</v>
      </c>
      <c r="BB6" s="426"/>
      <c r="BC6" s="426"/>
    </row>
    <row r="7" spans="1:55" ht="7.5" customHeight="1" thickBot="1" x14ac:dyDescent="0.25">
      <c r="A7" s="55"/>
      <c r="B7" s="55"/>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1"/>
      <c r="AV7" s="102"/>
      <c r="AW7" s="102"/>
      <c r="AX7" s="43"/>
      <c r="AY7" s="102"/>
      <c r="AZ7" s="102"/>
      <c r="BA7" s="46"/>
      <c r="BB7" s="46"/>
      <c r="BC7" s="46"/>
    </row>
    <row r="8" spans="1:55" ht="24.75" customHeight="1" x14ac:dyDescent="0.4">
      <c r="A8" s="586" t="s">
        <v>89</v>
      </c>
      <c r="B8" s="587"/>
      <c r="C8" s="587"/>
      <c r="D8" s="588"/>
      <c r="E8" s="592" t="s">
        <v>151</v>
      </c>
      <c r="F8" s="593"/>
      <c r="G8" s="593"/>
      <c r="H8" s="593"/>
      <c r="I8" s="593"/>
      <c r="J8" s="593"/>
      <c r="K8" s="593"/>
      <c r="L8" s="593"/>
      <c r="M8" s="593"/>
      <c r="N8" s="594"/>
      <c r="O8" s="103"/>
      <c r="P8" s="104"/>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94"/>
    </row>
    <row r="9" spans="1:55" ht="24.75" customHeight="1" thickBot="1" x14ac:dyDescent="0.45">
      <c r="A9" s="589"/>
      <c r="B9" s="590"/>
      <c r="C9" s="590"/>
      <c r="D9" s="591"/>
      <c r="E9" s="595"/>
      <c r="F9" s="596"/>
      <c r="G9" s="596"/>
      <c r="H9" s="596"/>
      <c r="I9" s="596"/>
      <c r="J9" s="596"/>
      <c r="K9" s="596"/>
      <c r="L9" s="596"/>
      <c r="M9" s="596"/>
      <c r="N9" s="597"/>
      <c r="O9" s="103"/>
      <c r="P9" s="104"/>
      <c r="Q9" s="598" t="s">
        <v>8</v>
      </c>
      <c r="R9" s="598"/>
      <c r="S9" s="598"/>
      <c r="T9" s="598"/>
      <c r="U9" s="598"/>
      <c r="V9" s="598"/>
      <c r="W9" s="598"/>
      <c r="X9" s="598"/>
      <c r="Y9" s="598"/>
      <c r="Z9" s="598"/>
      <c r="AA9" s="598"/>
      <c r="AB9" s="598"/>
      <c r="AC9" s="598"/>
      <c r="AD9" s="598"/>
      <c r="AE9" s="598"/>
      <c r="AF9" s="598"/>
      <c r="AG9" s="598"/>
      <c r="AH9" s="598"/>
      <c r="AI9" s="598"/>
      <c r="AJ9" s="598"/>
      <c r="AK9" s="598"/>
      <c r="AL9" s="598"/>
      <c r="AM9" s="598"/>
      <c r="AN9" s="598"/>
      <c r="AO9" s="598"/>
      <c r="AP9" s="598"/>
      <c r="AQ9" s="598"/>
      <c r="AR9" s="598"/>
      <c r="AS9" s="598"/>
      <c r="AT9" s="598"/>
      <c r="AU9" s="598"/>
      <c r="AV9" s="598"/>
      <c r="AW9" s="598"/>
      <c r="AX9" s="598"/>
      <c r="AY9" s="598"/>
      <c r="AZ9" s="598"/>
      <c r="BA9" s="598"/>
      <c r="BB9" s="598"/>
      <c r="BC9" s="94"/>
    </row>
    <row r="10" spans="1:55" ht="9" customHeight="1" x14ac:dyDescent="0.4">
      <c r="A10" s="106"/>
      <c r="B10" s="106"/>
      <c r="C10" s="107"/>
      <c r="D10" s="107"/>
      <c r="E10" s="107"/>
      <c r="F10" s="107"/>
      <c r="G10" s="107"/>
      <c r="H10" s="107"/>
      <c r="I10" s="107"/>
      <c r="J10" s="107"/>
      <c r="K10" s="107"/>
      <c r="L10" s="107"/>
      <c r="M10" s="107"/>
      <c r="N10" s="107"/>
      <c r="O10" s="107"/>
      <c r="P10" s="107"/>
      <c r="Q10" s="48"/>
      <c r="R10" s="48"/>
      <c r="S10" s="48"/>
      <c r="T10" s="48"/>
      <c r="U10" s="48"/>
      <c r="V10" s="48"/>
      <c r="W10" s="48"/>
      <c r="X10" s="48"/>
      <c r="Y10" s="48"/>
      <c r="Z10" s="48"/>
      <c r="AA10" s="107"/>
      <c r="AB10" s="107"/>
      <c r="AC10" s="107"/>
      <c r="AD10" s="48"/>
      <c r="AE10" s="48"/>
      <c r="AF10" s="48"/>
      <c r="AG10" s="48"/>
      <c r="AH10" s="48"/>
      <c r="AI10" s="48"/>
      <c r="AJ10" s="48"/>
      <c r="AK10" s="48"/>
      <c r="AL10" s="48"/>
      <c r="AM10" s="48"/>
      <c r="AN10" s="48"/>
      <c r="AO10" s="48"/>
      <c r="AP10" s="48"/>
      <c r="AQ10" s="48"/>
      <c r="AR10" s="48"/>
      <c r="AS10" s="48"/>
      <c r="AT10" s="48"/>
      <c r="AU10" s="48"/>
      <c r="AV10" s="48"/>
      <c r="AW10" s="48"/>
      <c r="AX10" s="48"/>
      <c r="AY10" s="48"/>
    </row>
    <row r="11" spans="1:55" ht="29.25" customHeight="1" x14ac:dyDescent="0.4">
      <c r="A11" s="599" t="s">
        <v>90</v>
      </c>
      <c r="B11" s="600"/>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c r="AH11" s="600"/>
      <c r="AI11" s="600"/>
      <c r="AJ11" s="600"/>
      <c r="AK11" s="600"/>
      <c r="AL11" s="601"/>
      <c r="AM11" s="602" t="s">
        <v>157</v>
      </c>
      <c r="AN11" s="603"/>
      <c r="AO11" s="603"/>
      <c r="AP11" s="603"/>
      <c r="AQ11" s="603"/>
      <c r="AR11" s="603"/>
      <c r="AS11" s="604"/>
      <c r="AT11" s="47"/>
      <c r="AU11" s="47"/>
      <c r="AV11" s="47"/>
      <c r="AW11" s="48"/>
      <c r="AX11" s="48"/>
      <c r="AY11" s="48"/>
    </row>
    <row r="12" spans="1:55" ht="9" customHeight="1" thickBot="1" x14ac:dyDescent="0.45">
      <c r="A12" s="106"/>
      <c r="B12" s="106"/>
      <c r="C12" s="107"/>
      <c r="D12" s="107"/>
      <c r="E12" s="107"/>
      <c r="F12" s="107"/>
      <c r="G12" s="107"/>
      <c r="H12" s="107"/>
      <c r="I12" s="107"/>
      <c r="J12" s="107"/>
      <c r="K12" s="107"/>
      <c r="L12" s="107"/>
      <c r="M12" s="107"/>
      <c r="N12" s="107"/>
      <c r="O12" s="107"/>
      <c r="P12" s="107"/>
      <c r="Q12" s="48"/>
      <c r="R12" s="48"/>
      <c r="S12" s="48"/>
      <c r="T12" s="48"/>
      <c r="U12" s="48"/>
      <c r="V12" s="48"/>
      <c r="W12" s="48"/>
      <c r="X12" s="48"/>
      <c r="Y12" s="48"/>
      <c r="Z12" s="48"/>
      <c r="AA12" s="107"/>
      <c r="AB12" s="107"/>
      <c r="AC12" s="107"/>
      <c r="AD12" s="48"/>
      <c r="AE12" s="48"/>
      <c r="AF12" s="48"/>
      <c r="AG12" s="48"/>
      <c r="AH12" s="48"/>
      <c r="AI12" s="48"/>
      <c r="AJ12" s="48"/>
      <c r="AK12" s="48"/>
      <c r="AL12" s="48"/>
      <c r="AM12" s="48"/>
      <c r="AN12" s="48"/>
      <c r="AO12" s="48"/>
      <c r="AP12" s="48"/>
      <c r="AQ12" s="48"/>
      <c r="AR12" s="48"/>
      <c r="AS12" s="48"/>
      <c r="AT12" s="48"/>
      <c r="AU12" s="48"/>
      <c r="AV12" s="48"/>
      <c r="AW12" s="48"/>
      <c r="AX12" s="48"/>
      <c r="AY12" s="48"/>
    </row>
    <row r="13" spans="1:55" ht="18.75" customHeight="1" x14ac:dyDescent="0.4">
      <c r="A13" s="605" t="s">
        <v>91</v>
      </c>
      <c r="B13" s="606"/>
      <c r="C13" s="606"/>
      <c r="D13" s="607"/>
      <c r="E13" s="571" t="s">
        <v>92</v>
      </c>
      <c r="F13" s="572"/>
      <c r="G13" s="572"/>
      <c r="H13" s="572"/>
      <c r="I13" s="573"/>
      <c r="J13" s="571" t="s">
        <v>50</v>
      </c>
      <c r="K13" s="572"/>
      <c r="L13" s="572"/>
      <c r="M13" s="572"/>
      <c r="N13" s="572"/>
      <c r="O13" s="572"/>
      <c r="P13" s="572"/>
      <c r="Q13" s="572"/>
      <c r="R13" s="573"/>
      <c r="S13" s="571" t="s">
        <v>93</v>
      </c>
      <c r="T13" s="572"/>
      <c r="U13" s="572"/>
      <c r="V13" s="572"/>
      <c r="W13" s="572"/>
      <c r="X13" s="572"/>
      <c r="Y13" s="572"/>
      <c r="Z13" s="572"/>
      <c r="AA13" s="572"/>
      <c r="AB13" s="572"/>
      <c r="AC13" s="572"/>
      <c r="AD13" s="572"/>
      <c r="AE13" s="572"/>
      <c r="AF13" s="572"/>
      <c r="AG13" s="572"/>
      <c r="AH13" s="572"/>
      <c r="AI13" s="572"/>
      <c r="AJ13" s="573"/>
      <c r="AK13" s="611" t="s">
        <v>52</v>
      </c>
      <c r="AL13" s="612"/>
      <c r="AM13" s="562" t="s">
        <v>94</v>
      </c>
      <c r="AN13" s="563"/>
      <c r="AO13" s="563"/>
      <c r="AP13" s="563"/>
      <c r="AQ13" s="563"/>
      <c r="AR13" s="563"/>
      <c r="AS13" s="564"/>
      <c r="AT13" s="565" t="s">
        <v>95</v>
      </c>
      <c r="AU13" s="566"/>
      <c r="AV13" s="567"/>
      <c r="AW13" s="571" t="s">
        <v>96</v>
      </c>
      <c r="AX13" s="572"/>
      <c r="AY13" s="573"/>
      <c r="AZ13" s="577" t="s">
        <v>97</v>
      </c>
      <c r="BA13" s="578"/>
      <c r="BB13" s="578"/>
      <c r="BC13" s="579"/>
    </row>
    <row r="14" spans="1:55" ht="28.5" customHeight="1" thickBot="1" x14ac:dyDescent="0.45">
      <c r="A14" s="608"/>
      <c r="B14" s="609"/>
      <c r="C14" s="609"/>
      <c r="D14" s="610"/>
      <c r="E14" s="574"/>
      <c r="F14" s="575"/>
      <c r="G14" s="575"/>
      <c r="H14" s="575"/>
      <c r="I14" s="576"/>
      <c r="J14" s="574"/>
      <c r="K14" s="575"/>
      <c r="L14" s="575"/>
      <c r="M14" s="575"/>
      <c r="N14" s="575"/>
      <c r="O14" s="575"/>
      <c r="P14" s="575"/>
      <c r="Q14" s="575"/>
      <c r="R14" s="576"/>
      <c r="S14" s="574"/>
      <c r="T14" s="575"/>
      <c r="U14" s="575"/>
      <c r="V14" s="575"/>
      <c r="W14" s="575"/>
      <c r="X14" s="575"/>
      <c r="Y14" s="575"/>
      <c r="Z14" s="575"/>
      <c r="AA14" s="575"/>
      <c r="AB14" s="575"/>
      <c r="AC14" s="575"/>
      <c r="AD14" s="575"/>
      <c r="AE14" s="575"/>
      <c r="AF14" s="575"/>
      <c r="AG14" s="575"/>
      <c r="AH14" s="575"/>
      <c r="AI14" s="575"/>
      <c r="AJ14" s="576"/>
      <c r="AK14" s="613"/>
      <c r="AL14" s="614"/>
      <c r="AM14" s="583" t="s">
        <v>98</v>
      </c>
      <c r="AN14" s="584"/>
      <c r="AO14" s="584"/>
      <c r="AP14" s="141" t="s">
        <v>99</v>
      </c>
      <c r="AQ14" s="584" t="s">
        <v>100</v>
      </c>
      <c r="AR14" s="584"/>
      <c r="AS14" s="585"/>
      <c r="AT14" s="568"/>
      <c r="AU14" s="569"/>
      <c r="AV14" s="570"/>
      <c r="AW14" s="574"/>
      <c r="AX14" s="575"/>
      <c r="AY14" s="576"/>
      <c r="AZ14" s="580"/>
      <c r="BA14" s="581"/>
      <c r="BB14" s="581"/>
      <c r="BC14" s="582"/>
    </row>
    <row r="15" spans="1:55" s="109" customFormat="1" ht="30" customHeight="1" thickTop="1" x14ac:dyDescent="0.4">
      <c r="A15" s="552"/>
      <c r="B15" s="553"/>
      <c r="C15" s="553"/>
      <c r="D15" s="554"/>
      <c r="E15" s="399"/>
      <c r="F15" s="400"/>
      <c r="G15" s="400"/>
      <c r="H15" s="400"/>
      <c r="I15" s="401"/>
      <c r="J15" s="555"/>
      <c r="K15" s="556"/>
      <c r="L15" s="556"/>
      <c r="M15" s="556"/>
      <c r="N15" s="556"/>
      <c r="O15" s="556"/>
      <c r="P15" s="556"/>
      <c r="Q15" s="556"/>
      <c r="R15" s="557"/>
      <c r="S15" s="555"/>
      <c r="T15" s="556"/>
      <c r="U15" s="556"/>
      <c r="V15" s="556"/>
      <c r="W15" s="556"/>
      <c r="X15" s="556"/>
      <c r="Y15" s="556"/>
      <c r="Z15" s="556"/>
      <c r="AA15" s="556"/>
      <c r="AB15" s="556"/>
      <c r="AC15" s="556"/>
      <c r="AD15" s="556"/>
      <c r="AE15" s="556"/>
      <c r="AF15" s="556"/>
      <c r="AG15" s="556"/>
      <c r="AH15" s="556"/>
      <c r="AI15" s="556"/>
      <c r="AJ15" s="557"/>
      <c r="AK15" s="558"/>
      <c r="AL15" s="559"/>
      <c r="AM15" s="560"/>
      <c r="AN15" s="541"/>
      <c r="AO15" s="541"/>
      <c r="AP15" s="108" t="s">
        <v>148</v>
      </c>
      <c r="AQ15" s="541"/>
      <c r="AR15" s="541"/>
      <c r="AS15" s="542"/>
      <c r="AT15" s="543">
        <f>ROUNDDOWN((AM15*AQ15)/1000000,2)</f>
        <v>0</v>
      </c>
      <c r="AU15" s="544"/>
      <c r="AV15" s="545"/>
      <c r="AW15" s="546"/>
      <c r="AX15" s="547"/>
      <c r="AY15" s="548"/>
      <c r="AZ15" s="549">
        <f>IF(AT15="","",AT15*AW15)</f>
        <v>0</v>
      </c>
      <c r="BA15" s="550"/>
      <c r="BB15" s="550"/>
      <c r="BC15" s="551"/>
    </row>
    <row r="16" spans="1:55" s="109" customFormat="1" ht="30" customHeight="1" x14ac:dyDescent="0.4">
      <c r="A16" s="523"/>
      <c r="B16" s="524"/>
      <c r="C16" s="524"/>
      <c r="D16" s="525"/>
      <c r="E16" s="535"/>
      <c r="F16" s="536"/>
      <c r="G16" s="536"/>
      <c r="H16" s="536"/>
      <c r="I16" s="537"/>
      <c r="J16" s="529"/>
      <c r="K16" s="530"/>
      <c r="L16" s="530"/>
      <c r="M16" s="530"/>
      <c r="N16" s="530"/>
      <c r="O16" s="530"/>
      <c r="P16" s="530"/>
      <c r="Q16" s="530"/>
      <c r="R16" s="531"/>
      <c r="S16" s="529"/>
      <c r="T16" s="530"/>
      <c r="U16" s="530"/>
      <c r="V16" s="530"/>
      <c r="W16" s="530"/>
      <c r="X16" s="530"/>
      <c r="Y16" s="530"/>
      <c r="Z16" s="530"/>
      <c r="AA16" s="530"/>
      <c r="AB16" s="530"/>
      <c r="AC16" s="530"/>
      <c r="AD16" s="530"/>
      <c r="AE16" s="530"/>
      <c r="AF16" s="530"/>
      <c r="AG16" s="530"/>
      <c r="AH16" s="530"/>
      <c r="AI16" s="530"/>
      <c r="AJ16" s="531"/>
      <c r="AK16" s="532"/>
      <c r="AL16" s="533"/>
      <c r="AM16" s="534"/>
      <c r="AN16" s="512"/>
      <c r="AO16" s="512"/>
      <c r="AP16" s="110" t="s">
        <v>148</v>
      </c>
      <c r="AQ16" s="512"/>
      <c r="AR16" s="512"/>
      <c r="AS16" s="513"/>
      <c r="AT16" s="514">
        <f t="shared" ref="AT16:AT22" si="0">ROUNDDOWN((AM16*AQ16)/1000000,2)</f>
        <v>0</v>
      </c>
      <c r="AU16" s="515"/>
      <c r="AV16" s="516"/>
      <c r="AW16" s="517"/>
      <c r="AX16" s="518"/>
      <c r="AY16" s="519"/>
      <c r="AZ16" s="520">
        <f t="shared" ref="AZ16:AZ39" si="1">IF(AT16="","",AT16*AW16)</f>
        <v>0</v>
      </c>
      <c r="BA16" s="521"/>
      <c r="BB16" s="521"/>
      <c r="BC16" s="522"/>
    </row>
    <row r="17" spans="1:55" s="109" customFormat="1" ht="30" customHeight="1" x14ac:dyDescent="0.4">
      <c r="A17" s="523"/>
      <c r="B17" s="524"/>
      <c r="C17" s="524"/>
      <c r="D17" s="525"/>
      <c r="E17" s="535"/>
      <c r="F17" s="536"/>
      <c r="G17" s="536"/>
      <c r="H17" s="536"/>
      <c r="I17" s="537"/>
      <c r="J17" s="529"/>
      <c r="K17" s="530"/>
      <c r="L17" s="530"/>
      <c r="M17" s="530"/>
      <c r="N17" s="530"/>
      <c r="O17" s="530"/>
      <c r="P17" s="530"/>
      <c r="Q17" s="530"/>
      <c r="R17" s="531"/>
      <c r="S17" s="529"/>
      <c r="T17" s="530"/>
      <c r="U17" s="530"/>
      <c r="V17" s="530"/>
      <c r="W17" s="530"/>
      <c r="X17" s="530"/>
      <c r="Y17" s="530"/>
      <c r="Z17" s="530"/>
      <c r="AA17" s="530"/>
      <c r="AB17" s="530"/>
      <c r="AC17" s="530"/>
      <c r="AD17" s="530"/>
      <c r="AE17" s="530"/>
      <c r="AF17" s="530"/>
      <c r="AG17" s="530"/>
      <c r="AH17" s="530"/>
      <c r="AI17" s="530"/>
      <c r="AJ17" s="531"/>
      <c r="AK17" s="532"/>
      <c r="AL17" s="533"/>
      <c r="AM17" s="534"/>
      <c r="AN17" s="512"/>
      <c r="AO17" s="512"/>
      <c r="AP17" s="110" t="s">
        <v>148</v>
      </c>
      <c r="AQ17" s="512"/>
      <c r="AR17" s="512"/>
      <c r="AS17" s="513"/>
      <c r="AT17" s="514">
        <f t="shared" si="0"/>
        <v>0</v>
      </c>
      <c r="AU17" s="515"/>
      <c r="AV17" s="516"/>
      <c r="AW17" s="517"/>
      <c r="AX17" s="518"/>
      <c r="AY17" s="519"/>
      <c r="AZ17" s="520">
        <f t="shared" si="1"/>
        <v>0</v>
      </c>
      <c r="BA17" s="521"/>
      <c r="BB17" s="521"/>
      <c r="BC17" s="522"/>
    </row>
    <row r="18" spans="1:55" s="109" customFormat="1" ht="30" customHeight="1" x14ac:dyDescent="0.4">
      <c r="A18" s="523"/>
      <c r="B18" s="524"/>
      <c r="C18" s="524"/>
      <c r="D18" s="525"/>
      <c r="E18" s="535"/>
      <c r="F18" s="536"/>
      <c r="G18" s="536"/>
      <c r="H18" s="536"/>
      <c r="I18" s="537"/>
      <c r="J18" s="529"/>
      <c r="K18" s="530"/>
      <c r="L18" s="530"/>
      <c r="M18" s="530"/>
      <c r="N18" s="530"/>
      <c r="O18" s="530"/>
      <c r="P18" s="530"/>
      <c r="Q18" s="530"/>
      <c r="R18" s="531"/>
      <c r="S18" s="529"/>
      <c r="T18" s="530"/>
      <c r="U18" s="530"/>
      <c r="V18" s="530"/>
      <c r="W18" s="530"/>
      <c r="X18" s="530"/>
      <c r="Y18" s="530"/>
      <c r="Z18" s="530"/>
      <c r="AA18" s="530"/>
      <c r="AB18" s="530"/>
      <c r="AC18" s="530"/>
      <c r="AD18" s="530"/>
      <c r="AE18" s="530"/>
      <c r="AF18" s="530"/>
      <c r="AG18" s="530"/>
      <c r="AH18" s="530"/>
      <c r="AI18" s="530"/>
      <c r="AJ18" s="531"/>
      <c r="AK18" s="532"/>
      <c r="AL18" s="533"/>
      <c r="AM18" s="534"/>
      <c r="AN18" s="512"/>
      <c r="AO18" s="512"/>
      <c r="AP18" s="110" t="s">
        <v>148</v>
      </c>
      <c r="AQ18" s="512"/>
      <c r="AR18" s="512"/>
      <c r="AS18" s="513"/>
      <c r="AT18" s="514">
        <f t="shared" si="0"/>
        <v>0</v>
      </c>
      <c r="AU18" s="515"/>
      <c r="AV18" s="516"/>
      <c r="AW18" s="517"/>
      <c r="AX18" s="518"/>
      <c r="AY18" s="519"/>
      <c r="AZ18" s="520">
        <f t="shared" si="1"/>
        <v>0</v>
      </c>
      <c r="BA18" s="521"/>
      <c r="BB18" s="521"/>
      <c r="BC18" s="522"/>
    </row>
    <row r="19" spans="1:55" s="109" customFormat="1" ht="30" customHeight="1" x14ac:dyDescent="0.4">
      <c r="A19" s="523"/>
      <c r="B19" s="524"/>
      <c r="C19" s="524"/>
      <c r="D19" s="525"/>
      <c r="E19" s="535"/>
      <c r="F19" s="536"/>
      <c r="G19" s="536"/>
      <c r="H19" s="536"/>
      <c r="I19" s="537"/>
      <c r="J19" s="529"/>
      <c r="K19" s="530"/>
      <c r="L19" s="530"/>
      <c r="M19" s="530"/>
      <c r="N19" s="530"/>
      <c r="O19" s="530"/>
      <c r="P19" s="530"/>
      <c r="Q19" s="530"/>
      <c r="R19" s="531"/>
      <c r="S19" s="529"/>
      <c r="T19" s="530"/>
      <c r="U19" s="530"/>
      <c r="V19" s="530"/>
      <c r="W19" s="530"/>
      <c r="X19" s="530"/>
      <c r="Y19" s="530"/>
      <c r="Z19" s="530"/>
      <c r="AA19" s="530"/>
      <c r="AB19" s="530"/>
      <c r="AC19" s="530"/>
      <c r="AD19" s="530"/>
      <c r="AE19" s="530"/>
      <c r="AF19" s="530"/>
      <c r="AG19" s="530"/>
      <c r="AH19" s="530"/>
      <c r="AI19" s="530"/>
      <c r="AJ19" s="531"/>
      <c r="AK19" s="532"/>
      <c r="AL19" s="533"/>
      <c r="AM19" s="534"/>
      <c r="AN19" s="512"/>
      <c r="AO19" s="512"/>
      <c r="AP19" s="110" t="s">
        <v>148</v>
      </c>
      <c r="AQ19" s="512"/>
      <c r="AR19" s="512"/>
      <c r="AS19" s="513"/>
      <c r="AT19" s="514">
        <f t="shared" si="0"/>
        <v>0</v>
      </c>
      <c r="AU19" s="515"/>
      <c r="AV19" s="516"/>
      <c r="AW19" s="517"/>
      <c r="AX19" s="518"/>
      <c r="AY19" s="519"/>
      <c r="AZ19" s="520">
        <f t="shared" si="1"/>
        <v>0</v>
      </c>
      <c r="BA19" s="521"/>
      <c r="BB19" s="521"/>
      <c r="BC19" s="522"/>
    </row>
    <row r="20" spans="1:55" s="109" customFormat="1" ht="30" customHeight="1" x14ac:dyDescent="0.4">
      <c r="A20" s="523"/>
      <c r="B20" s="524"/>
      <c r="C20" s="524"/>
      <c r="D20" s="525"/>
      <c r="E20" s="535"/>
      <c r="F20" s="536"/>
      <c r="G20" s="536"/>
      <c r="H20" s="536"/>
      <c r="I20" s="537"/>
      <c r="J20" s="529"/>
      <c r="K20" s="530"/>
      <c r="L20" s="530"/>
      <c r="M20" s="530"/>
      <c r="N20" s="530"/>
      <c r="O20" s="530"/>
      <c r="P20" s="530"/>
      <c r="Q20" s="530"/>
      <c r="R20" s="531"/>
      <c r="S20" s="529"/>
      <c r="T20" s="530"/>
      <c r="U20" s="530"/>
      <c r="V20" s="530"/>
      <c r="W20" s="530"/>
      <c r="X20" s="530"/>
      <c r="Y20" s="530"/>
      <c r="Z20" s="530"/>
      <c r="AA20" s="530"/>
      <c r="AB20" s="530"/>
      <c r="AC20" s="530"/>
      <c r="AD20" s="530"/>
      <c r="AE20" s="530"/>
      <c r="AF20" s="530"/>
      <c r="AG20" s="530"/>
      <c r="AH20" s="530"/>
      <c r="AI20" s="530"/>
      <c r="AJ20" s="531"/>
      <c r="AK20" s="532"/>
      <c r="AL20" s="533"/>
      <c r="AM20" s="534"/>
      <c r="AN20" s="512"/>
      <c r="AO20" s="512"/>
      <c r="AP20" s="110" t="s">
        <v>148</v>
      </c>
      <c r="AQ20" s="512"/>
      <c r="AR20" s="512"/>
      <c r="AS20" s="513"/>
      <c r="AT20" s="514">
        <f t="shared" si="0"/>
        <v>0</v>
      </c>
      <c r="AU20" s="515"/>
      <c r="AV20" s="516"/>
      <c r="AW20" s="517"/>
      <c r="AX20" s="518"/>
      <c r="AY20" s="519"/>
      <c r="AZ20" s="520">
        <f t="shared" si="1"/>
        <v>0</v>
      </c>
      <c r="BA20" s="521"/>
      <c r="BB20" s="521"/>
      <c r="BC20" s="522"/>
    </row>
    <row r="21" spans="1:55" s="109" customFormat="1" ht="30" customHeight="1" x14ac:dyDescent="0.4">
      <c r="A21" s="523"/>
      <c r="B21" s="524"/>
      <c r="C21" s="524"/>
      <c r="D21" s="525"/>
      <c r="E21" s="535"/>
      <c r="F21" s="536"/>
      <c r="G21" s="536"/>
      <c r="H21" s="536"/>
      <c r="I21" s="537"/>
      <c r="J21" s="529"/>
      <c r="K21" s="530"/>
      <c r="L21" s="530"/>
      <c r="M21" s="530"/>
      <c r="N21" s="530"/>
      <c r="O21" s="530"/>
      <c r="P21" s="530"/>
      <c r="Q21" s="530"/>
      <c r="R21" s="531"/>
      <c r="S21" s="529"/>
      <c r="T21" s="530"/>
      <c r="U21" s="530"/>
      <c r="V21" s="530"/>
      <c r="W21" s="530"/>
      <c r="X21" s="530"/>
      <c r="Y21" s="530"/>
      <c r="Z21" s="530"/>
      <c r="AA21" s="530"/>
      <c r="AB21" s="530"/>
      <c r="AC21" s="530"/>
      <c r="AD21" s="530"/>
      <c r="AE21" s="530"/>
      <c r="AF21" s="530"/>
      <c r="AG21" s="530"/>
      <c r="AH21" s="530"/>
      <c r="AI21" s="530"/>
      <c r="AJ21" s="531"/>
      <c r="AK21" s="532"/>
      <c r="AL21" s="533"/>
      <c r="AM21" s="534"/>
      <c r="AN21" s="512"/>
      <c r="AO21" s="512"/>
      <c r="AP21" s="110" t="s">
        <v>148</v>
      </c>
      <c r="AQ21" s="512"/>
      <c r="AR21" s="512"/>
      <c r="AS21" s="513"/>
      <c r="AT21" s="514">
        <f t="shared" si="0"/>
        <v>0</v>
      </c>
      <c r="AU21" s="515"/>
      <c r="AV21" s="516"/>
      <c r="AW21" s="517"/>
      <c r="AX21" s="518"/>
      <c r="AY21" s="519"/>
      <c r="AZ21" s="520">
        <f t="shared" si="1"/>
        <v>0</v>
      </c>
      <c r="BA21" s="521"/>
      <c r="BB21" s="521"/>
      <c r="BC21" s="522"/>
    </row>
    <row r="22" spans="1:55" s="109" customFormat="1" ht="30" customHeight="1" x14ac:dyDescent="0.4">
      <c r="A22" s="523"/>
      <c r="B22" s="524"/>
      <c r="C22" s="524"/>
      <c r="D22" s="525"/>
      <c r="E22" s="535"/>
      <c r="F22" s="536"/>
      <c r="G22" s="536"/>
      <c r="H22" s="536"/>
      <c r="I22" s="537"/>
      <c r="J22" s="529"/>
      <c r="K22" s="530"/>
      <c r="L22" s="530"/>
      <c r="M22" s="530"/>
      <c r="N22" s="530"/>
      <c r="O22" s="530"/>
      <c r="P22" s="530"/>
      <c r="Q22" s="530"/>
      <c r="R22" s="531"/>
      <c r="S22" s="529"/>
      <c r="T22" s="530"/>
      <c r="U22" s="530"/>
      <c r="V22" s="530"/>
      <c r="W22" s="530"/>
      <c r="X22" s="530"/>
      <c r="Y22" s="530"/>
      <c r="Z22" s="530"/>
      <c r="AA22" s="530"/>
      <c r="AB22" s="530"/>
      <c r="AC22" s="530"/>
      <c r="AD22" s="530"/>
      <c r="AE22" s="530"/>
      <c r="AF22" s="530"/>
      <c r="AG22" s="530"/>
      <c r="AH22" s="530"/>
      <c r="AI22" s="530"/>
      <c r="AJ22" s="531"/>
      <c r="AK22" s="532"/>
      <c r="AL22" s="533"/>
      <c r="AM22" s="534"/>
      <c r="AN22" s="512"/>
      <c r="AO22" s="512"/>
      <c r="AP22" s="110" t="s">
        <v>148</v>
      </c>
      <c r="AQ22" s="512"/>
      <c r="AR22" s="512"/>
      <c r="AS22" s="513"/>
      <c r="AT22" s="514">
        <f t="shared" si="0"/>
        <v>0</v>
      </c>
      <c r="AU22" s="515"/>
      <c r="AV22" s="516"/>
      <c r="AW22" s="517"/>
      <c r="AX22" s="518"/>
      <c r="AY22" s="519"/>
      <c r="AZ22" s="520">
        <f t="shared" si="1"/>
        <v>0</v>
      </c>
      <c r="BA22" s="521"/>
      <c r="BB22" s="521"/>
      <c r="BC22" s="522"/>
    </row>
    <row r="23" spans="1:55" s="109" customFormat="1" ht="30" customHeight="1" x14ac:dyDescent="0.4">
      <c r="A23" s="523"/>
      <c r="B23" s="524"/>
      <c r="C23" s="524"/>
      <c r="D23" s="525"/>
      <c r="E23" s="535"/>
      <c r="F23" s="536"/>
      <c r="G23" s="536"/>
      <c r="H23" s="536"/>
      <c r="I23" s="537"/>
      <c r="J23" s="529"/>
      <c r="K23" s="530"/>
      <c r="L23" s="530"/>
      <c r="M23" s="530"/>
      <c r="N23" s="530"/>
      <c r="O23" s="530"/>
      <c r="P23" s="530"/>
      <c r="Q23" s="530"/>
      <c r="R23" s="531"/>
      <c r="S23" s="529"/>
      <c r="T23" s="530"/>
      <c r="U23" s="530"/>
      <c r="V23" s="530"/>
      <c r="W23" s="530"/>
      <c r="X23" s="530"/>
      <c r="Y23" s="530"/>
      <c r="Z23" s="530"/>
      <c r="AA23" s="530"/>
      <c r="AB23" s="530"/>
      <c r="AC23" s="530"/>
      <c r="AD23" s="530"/>
      <c r="AE23" s="530"/>
      <c r="AF23" s="530"/>
      <c r="AG23" s="530"/>
      <c r="AH23" s="530"/>
      <c r="AI23" s="530"/>
      <c r="AJ23" s="531"/>
      <c r="AK23" s="532"/>
      <c r="AL23" s="533"/>
      <c r="AM23" s="534"/>
      <c r="AN23" s="512"/>
      <c r="AO23" s="512"/>
      <c r="AP23" s="110" t="s">
        <v>148</v>
      </c>
      <c r="AQ23" s="512"/>
      <c r="AR23" s="512"/>
      <c r="AS23" s="513"/>
      <c r="AT23" s="514">
        <f t="shared" ref="AT23:AT39" si="2">ROUNDDOWN((AM23*AQ23)/1000000,2)</f>
        <v>0</v>
      </c>
      <c r="AU23" s="515"/>
      <c r="AV23" s="516"/>
      <c r="AW23" s="517"/>
      <c r="AX23" s="518"/>
      <c r="AY23" s="519"/>
      <c r="AZ23" s="520">
        <f t="shared" si="1"/>
        <v>0</v>
      </c>
      <c r="BA23" s="521"/>
      <c r="BB23" s="521"/>
      <c r="BC23" s="522"/>
    </row>
    <row r="24" spans="1:55" s="109" customFormat="1" ht="30" customHeight="1" x14ac:dyDescent="0.4">
      <c r="A24" s="523"/>
      <c r="B24" s="524"/>
      <c r="C24" s="524"/>
      <c r="D24" s="525"/>
      <c r="E24" s="535"/>
      <c r="F24" s="536"/>
      <c r="G24" s="536"/>
      <c r="H24" s="536"/>
      <c r="I24" s="537"/>
      <c r="J24" s="529"/>
      <c r="K24" s="530"/>
      <c r="L24" s="530"/>
      <c r="M24" s="530"/>
      <c r="N24" s="530"/>
      <c r="O24" s="530"/>
      <c r="P24" s="530"/>
      <c r="Q24" s="530"/>
      <c r="R24" s="531"/>
      <c r="S24" s="529"/>
      <c r="T24" s="530"/>
      <c r="U24" s="530"/>
      <c r="V24" s="530"/>
      <c r="W24" s="530"/>
      <c r="X24" s="530"/>
      <c r="Y24" s="530"/>
      <c r="Z24" s="530"/>
      <c r="AA24" s="530"/>
      <c r="AB24" s="530"/>
      <c r="AC24" s="530"/>
      <c r="AD24" s="530"/>
      <c r="AE24" s="530"/>
      <c r="AF24" s="530"/>
      <c r="AG24" s="530"/>
      <c r="AH24" s="530"/>
      <c r="AI24" s="530"/>
      <c r="AJ24" s="531"/>
      <c r="AK24" s="532"/>
      <c r="AL24" s="533"/>
      <c r="AM24" s="534"/>
      <c r="AN24" s="512"/>
      <c r="AO24" s="512"/>
      <c r="AP24" s="110" t="s">
        <v>148</v>
      </c>
      <c r="AQ24" s="512"/>
      <c r="AR24" s="512"/>
      <c r="AS24" s="513"/>
      <c r="AT24" s="514">
        <f t="shared" si="2"/>
        <v>0</v>
      </c>
      <c r="AU24" s="515"/>
      <c r="AV24" s="516"/>
      <c r="AW24" s="517"/>
      <c r="AX24" s="518"/>
      <c r="AY24" s="519"/>
      <c r="AZ24" s="520">
        <f t="shared" si="1"/>
        <v>0</v>
      </c>
      <c r="BA24" s="521"/>
      <c r="BB24" s="521"/>
      <c r="BC24" s="522"/>
    </row>
    <row r="25" spans="1:55" s="109" customFormat="1" ht="30" customHeight="1" x14ac:dyDescent="0.4">
      <c r="A25" s="523"/>
      <c r="B25" s="524"/>
      <c r="C25" s="524"/>
      <c r="D25" s="525"/>
      <c r="E25" s="535"/>
      <c r="F25" s="536"/>
      <c r="G25" s="536"/>
      <c r="H25" s="536"/>
      <c r="I25" s="537"/>
      <c r="J25" s="529"/>
      <c r="K25" s="530"/>
      <c r="L25" s="530"/>
      <c r="M25" s="530"/>
      <c r="N25" s="530"/>
      <c r="O25" s="530"/>
      <c r="P25" s="530"/>
      <c r="Q25" s="530"/>
      <c r="R25" s="531"/>
      <c r="S25" s="529"/>
      <c r="T25" s="530"/>
      <c r="U25" s="530"/>
      <c r="V25" s="530"/>
      <c r="W25" s="530"/>
      <c r="X25" s="530"/>
      <c r="Y25" s="530"/>
      <c r="Z25" s="530"/>
      <c r="AA25" s="530"/>
      <c r="AB25" s="530"/>
      <c r="AC25" s="530"/>
      <c r="AD25" s="530"/>
      <c r="AE25" s="530"/>
      <c r="AF25" s="530"/>
      <c r="AG25" s="530"/>
      <c r="AH25" s="530"/>
      <c r="AI25" s="530"/>
      <c r="AJ25" s="531"/>
      <c r="AK25" s="532"/>
      <c r="AL25" s="533"/>
      <c r="AM25" s="534"/>
      <c r="AN25" s="512"/>
      <c r="AO25" s="512"/>
      <c r="AP25" s="110" t="s">
        <v>148</v>
      </c>
      <c r="AQ25" s="512"/>
      <c r="AR25" s="512"/>
      <c r="AS25" s="513"/>
      <c r="AT25" s="514">
        <f t="shared" si="2"/>
        <v>0</v>
      </c>
      <c r="AU25" s="515"/>
      <c r="AV25" s="516"/>
      <c r="AW25" s="517"/>
      <c r="AX25" s="518"/>
      <c r="AY25" s="519"/>
      <c r="AZ25" s="520">
        <f t="shared" si="1"/>
        <v>0</v>
      </c>
      <c r="BA25" s="521"/>
      <c r="BB25" s="521"/>
      <c r="BC25" s="522"/>
    </row>
    <row r="26" spans="1:55" s="109" customFormat="1" ht="30" customHeight="1" x14ac:dyDescent="0.4">
      <c r="A26" s="523"/>
      <c r="B26" s="524"/>
      <c r="C26" s="524"/>
      <c r="D26" s="525"/>
      <c r="E26" s="535"/>
      <c r="F26" s="536"/>
      <c r="G26" s="536"/>
      <c r="H26" s="536"/>
      <c r="I26" s="537"/>
      <c r="J26" s="529"/>
      <c r="K26" s="530"/>
      <c r="L26" s="530"/>
      <c r="M26" s="530"/>
      <c r="N26" s="530"/>
      <c r="O26" s="530"/>
      <c r="P26" s="530"/>
      <c r="Q26" s="530"/>
      <c r="R26" s="531"/>
      <c r="S26" s="529"/>
      <c r="T26" s="530"/>
      <c r="U26" s="530"/>
      <c r="V26" s="530"/>
      <c r="W26" s="530"/>
      <c r="X26" s="530"/>
      <c r="Y26" s="530"/>
      <c r="Z26" s="530"/>
      <c r="AA26" s="530"/>
      <c r="AB26" s="530"/>
      <c r="AC26" s="530"/>
      <c r="AD26" s="530"/>
      <c r="AE26" s="530"/>
      <c r="AF26" s="530"/>
      <c r="AG26" s="530"/>
      <c r="AH26" s="530"/>
      <c r="AI26" s="530"/>
      <c r="AJ26" s="531"/>
      <c r="AK26" s="532"/>
      <c r="AL26" s="533"/>
      <c r="AM26" s="534"/>
      <c r="AN26" s="512"/>
      <c r="AO26" s="512"/>
      <c r="AP26" s="110" t="s">
        <v>148</v>
      </c>
      <c r="AQ26" s="512"/>
      <c r="AR26" s="512"/>
      <c r="AS26" s="513"/>
      <c r="AT26" s="514">
        <f t="shared" si="2"/>
        <v>0</v>
      </c>
      <c r="AU26" s="515"/>
      <c r="AV26" s="516"/>
      <c r="AW26" s="517"/>
      <c r="AX26" s="518"/>
      <c r="AY26" s="519"/>
      <c r="AZ26" s="520">
        <f t="shared" si="1"/>
        <v>0</v>
      </c>
      <c r="BA26" s="521"/>
      <c r="BB26" s="521"/>
      <c r="BC26" s="522"/>
    </row>
    <row r="27" spans="1:55" s="109" customFormat="1" ht="30" customHeight="1" x14ac:dyDescent="0.4">
      <c r="A27" s="523"/>
      <c r="B27" s="524"/>
      <c r="C27" s="524"/>
      <c r="D27" s="525"/>
      <c r="E27" s="535"/>
      <c r="F27" s="536"/>
      <c r="G27" s="536"/>
      <c r="H27" s="536"/>
      <c r="I27" s="537"/>
      <c r="J27" s="529"/>
      <c r="K27" s="530"/>
      <c r="L27" s="530"/>
      <c r="M27" s="530"/>
      <c r="N27" s="530"/>
      <c r="O27" s="530"/>
      <c r="P27" s="530"/>
      <c r="Q27" s="530"/>
      <c r="R27" s="531"/>
      <c r="S27" s="529"/>
      <c r="T27" s="530"/>
      <c r="U27" s="530"/>
      <c r="V27" s="530"/>
      <c r="W27" s="530"/>
      <c r="X27" s="530"/>
      <c r="Y27" s="530"/>
      <c r="Z27" s="530"/>
      <c r="AA27" s="530"/>
      <c r="AB27" s="530"/>
      <c r="AC27" s="530"/>
      <c r="AD27" s="530"/>
      <c r="AE27" s="530"/>
      <c r="AF27" s="530"/>
      <c r="AG27" s="530"/>
      <c r="AH27" s="530"/>
      <c r="AI27" s="530"/>
      <c r="AJ27" s="531"/>
      <c r="AK27" s="532"/>
      <c r="AL27" s="533"/>
      <c r="AM27" s="534"/>
      <c r="AN27" s="512"/>
      <c r="AO27" s="512"/>
      <c r="AP27" s="110" t="s">
        <v>148</v>
      </c>
      <c r="AQ27" s="512"/>
      <c r="AR27" s="512"/>
      <c r="AS27" s="513"/>
      <c r="AT27" s="514">
        <f t="shared" si="2"/>
        <v>0</v>
      </c>
      <c r="AU27" s="515"/>
      <c r="AV27" s="516"/>
      <c r="AW27" s="517"/>
      <c r="AX27" s="518"/>
      <c r="AY27" s="519"/>
      <c r="AZ27" s="520">
        <f t="shared" si="1"/>
        <v>0</v>
      </c>
      <c r="BA27" s="521"/>
      <c r="BB27" s="521"/>
      <c r="BC27" s="522"/>
    </row>
    <row r="28" spans="1:55" s="109" customFormat="1" ht="30" customHeight="1" x14ac:dyDescent="0.4">
      <c r="A28" s="523"/>
      <c r="B28" s="524"/>
      <c r="C28" s="524"/>
      <c r="D28" s="525"/>
      <c r="E28" s="535"/>
      <c r="F28" s="536"/>
      <c r="G28" s="536"/>
      <c r="H28" s="536"/>
      <c r="I28" s="537"/>
      <c r="J28" s="529"/>
      <c r="K28" s="530"/>
      <c r="L28" s="530"/>
      <c r="M28" s="530"/>
      <c r="N28" s="530"/>
      <c r="O28" s="530"/>
      <c r="P28" s="530"/>
      <c r="Q28" s="530"/>
      <c r="R28" s="531"/>
      <c r="S28" s="529"/>
      <c r="T28" s="530"/>
      <c r="U28" s="530"/>
      <c r="V28" s="530"/>
      <c r="W28" s="530"/>
      <c r="X28" s="530"/>
      <c r="Y28" s="530"/>
      <c r="Z28" s="530"/>
      <c r="AA28" s="530"/>
      <c r="AB28" s="530"/>
      <c r="AC28" s="530"/>
      <c r="AD28" s="530"/>
      <c r="AE28" s="530"/>
      <c r="AF28" s="530"/>
      <c r="AG28" s="530"/>
      <c r="AH28" s="530"/>
      <c r="AI28" s="530"/>
      <c r="AJ28" s="531"/>
      <c r="AK28" s="532"/>
      <c r="AL28" s="533"/>
      <c r="AM28" s="534"/>
      <c r="AN28" s="512"/>
      <c r="AO28" s="512"/>
      <c r="AP28" s="110" t="s">
        <v>148</v>
      </c>
      <c r="AQ28" s="512"/>
      <c r="AR28" s="512"/>
      <c r="AS28" s="513"/>
      <c r="AT28" s="514">
        <f t="shared" si="2"/>
        <v>0</v>
      </c>
      <c r="AU28" s="515"/>
      <c r="AV28" s="516"/>
      <c r="AW28" s="517"/>
      <c r="AX28" s="518"/>
      <c r="AY28" s="519"/>
      <c r="AZ28" s="520">
        <f t="shared" si="1"/>
        <v>0</v>
      </c>
      <c r="BA28" s="521"/>
      <c r="BB28" s="521"/>
      <c r="BC28" s="522"/>
    </row>
    <row r="29" spans="1:55" s="109" customFormat="1" ht="30" customHeight="1" x14ac:dyDescent="0.4">
      <c r="A29" s="523"/>
      <c r="B29" s="524"/>
      <c r="C29" s="524"/>
      <c r="D29" s="525"/>
      <c r="E29" s="535"/>
      <c r="F29" s="536"/>
      <c r="G29" s="536"/>
      <c r="H29" s="536"/>
      <c r="I29" s="537"/>
      <c r="J29" s="529"/>
      <c r="K29" s="530"/>
      <c r="L29" s="530"/>
      <c r="M29" s="530"/>
      <c r="N29" s="530"/>
      <c r="O29" s="530"/>
      <c r="P29" s="530"/>
      <c r="Q29" s="530"/>
      <c r="R29" s="531"/>
      <c r="S29" s="529"/>
      <c r="T29" s="530"/>
      <c r="U29" s="530"/>
      <c r="V29" s="530"/>
      <c r="W29" s="530"/>
      <c r="X29" s="530"/>
      <c r="Y29" s="530"/>
      <c r="Z29" s="530"/>
      <c r="AA29" s="530"/>
      <c r="AB29" s="530"/>
      <c r="AC29" s="530"/>
      <c r="AD29" s="530"/>
      <c r="AE29" s="530"/>
      <c r="AF29" s="530"/>
      <c r="AG29" s="530"/>
      <c r="AH29" s="530"/>
      <c r="AI29" s="530"/>
      <c r="AJ29" s="531"/>
      <c r="AK29" s="532"/>
      <c r="AL29" s="533"/>
      <c r="AM29" s="534"/>
      <c r="AN29" s="512"/>
      <c r="AO29" s="512"/>
      <c r="AP29" s="110" t="s">
        <v>148</v>
      </c>
      <c r="AQ29" s="512"/>
      <c r="AR29" s="512"/>
      <c r="AS29" s="513"/>
      <c r="AT29" s="514">
        <f t="shared" si="2"/>
        <v>0</v>
      </c>
      <c r="AU29" s="515"/>
      <c r="AV29" s="516"/>
      <c r="AW29" s="517"/>
      <c r="AX29" s="518"/>
      <c r="AY29" s="519"/>
      <c r="AZ29" s="520">
        <f t="shared" si="1"/>
        <v>0</v>
      </c>
      <c r="BA29" s="521"/>
      <c r="BB29" s="521"/>
      <c r="BC29" s="522"/>
    </row>
    <row r="30" spans="1:55" s="109" customFormat="1" ht="30" customHeight="1" x14ac:dyDescent="0.4">
      <c r="A30" s="523"/>
      <c r="B30" s="524"/>
      <c r="C30" s="524"/>
      <c r="D30" s="525"/>
      <c r="E30" s="535"/>
      <c r="F30" s="536"/>
      <c r="G30" s="536"/>
      <c r="H30" s="536"/>
      <c r="I30" s="537"/>
      <c r="J30" s="529"/>
      <c r="K30" s="530"/>
      <c r="L30" s="530"/>
      <c r="M30" s="530"/>
      <c r="N30" s="530"/>
      <c r="O30" s="530"/>
      <c r="P30" s="530"/>
      <c r="Q30" s="530"/>
      <c r="R30" s="531"/>
      <c r="S30" s="529"/>
      <c r="T30" s="530"/>
      <c r="U30" s="530"/>
      <c r="V30" s="530"/>
      <c r="W30" s="530"/>
      <c r="X30" s="530"/>
      <c r="Y30" s="530"/>
      <c r="Z30" s="530"/>
      <c r="AA30" s="530"/>
      <c r="AB30" s="530"/>
      <c r="AC30" s="530"/>
      <c r="AD30" s="530"/>
      <c r="AE30" s="530"/>
      <c r="AF30" s="530"/>
      <c r="AG30" s="530"/>
      <c r="AH30" s="530"/>
      <c r="AI30" s="530"/>
      <c r="AJ30" s="531"/>
      <c r="AK30" s="532"/>
      <c r="AL30" s="533"/>
      <c r="AM30" s="534"/>
      <c r="AN30" s="512"/>
      <c r="AO30" s="512"/>
      <c r="AP30" s="110" t="s">
        <v>148</v>
      </c>
      <c r="AQ30" s="512"/>
      <c r="AR30" s="512"/>
      <c r="AS30" s="513"/>
      <c r="AT30" s="514">
        <f t="shared" si="2"/>
        <v>0</v>
      </c>
      <c r="AU30" s="515"/>
      <c r="AV30" s="516"/>
      <c r="AW30" s="517"/>
      <c r="AX30" s="518"/>
      <c r="AY30" s="519"/>
      <c r="AZ30" s="520">
        <f t="shared" si="1"/>
        <v>0</v>
      </c>
      <c r="BA30" s="521"/>
      <c r="BB30" s="521"/>
      <c r="BC30" s="522"/>
    </row>
    <row r="31" spans="1:55" s="109" customFormat="1" ht="30" customHeight="1" x14ac:dyDescent="0.4">
      <c r="A31" s="523"/>
      <c r="B31" s="524"/>
      <c r="C31" s="524"/>
      <c r="D31" s="525"/>
      <c r="E31" s="535"/>
      <c r="F31" s="536"/>
      <c r="G31" s="536"/>
      <c r="H31" s="536"/>
      <c r="I31" s="537"/>
      <c r="J31" s="529"/>
      <c r="K31" s="530"/>
      <c r="L31" s="530"/>
      <c r="M31" s="530"/>
      <c r="N31" s="530"/>
      <c r="O31" s="530"/>
      <c r="P31" s="530"/>
      <c r="Q31" s="530"/>
      <c r="R31" s="531"/>
      <c r="S31" s="529"/>
      <c r="T31" s="530"/>
      <c r="U31" s="530"/>
      <c r="V31" s="530"/>
      <c r="W31" s="530"/>
      <c r="X31" s="530"/>
      <c r="Y31" s="530"/>
      <c r="Z31" s="530"/>
      <c r="AA31" s="530"/>
      <c r="AB31" s="530"/>
      <c r="AC31" s="530"/>
      <c r="AD31" s="530"/>
      <c r="AE31" s="530"/>
      <c r="AF31" s="530"/>
      <c r="AG31" s="530"/>
      <c r="AH31" s="530"/>
      <c r="AI31" s="530"/>
      <c r="AJ31" s="531"/>
      <c r="AK31" s="532"/>
      <c r="AL31" s="533"/>
      <c r="AM31" s="534"/>
      <c r="AN31" s="512"/>
      <c r="AO31" s="512"/>
      <c r="AP31" s="110" t="s">
        <v>148</v>
      </c>
      <c r="AQ31" s="512"/>
      <c r="AR31" s="512"/>
      <c r="AS31" s="513"/>
      <c r="AT31" s="514">
        <f t="shared" si="2"/>
        <v>0</v>
      </c>
      <c r="AU31" s="515"/>
      <c r="AV31" s="516"/>
      <c r="AW31" s="517"/>
      <c r="AX31" s="518"/>
      <c r="AY31" s="519"/>
      <c r="AZ31" s="520">
        <f t="shared" si="1"/>
        <v>0</v>
      </c>
      <c r="BA31" s="521"/>
      <c r="BB31" s="521"/>
      <c r="BC31" s="522"/>
    </row>
    <row r="32" spans="1:55" s="109" customFormat="1" ht="30" customHeight="1" x14ac:dyDescent="0.4">
      <c r="A32" s="523"/>
      <c r="B32" s="524"/>
      <c r="C32" s="524"/>
      <c r="D32" s="525"/>
      <c r="E32" s="535"/>
      <c r="F32" s="536"/>
      <c r="G32" s="536"/>
      <c r="H32" s="536"/>
      <c r="I32" s="537"/>
      <c r="J32" s="529"/>
      <c r="K32" s="530"/>
      <c r="L32" s="530"/>
      <c r="M32" s="530"/>
      <c r="N32" s="530"/>
      <c r="O32" s="530"/>
      <c r="P32" s="530"/>
      <c r="Q32" s="530"/>
      <c r="R32" s="531"/>
      <c r="S32" s="529"/>
      <c r="T32" s="530"/>
      <c r="U32" s="530"/>
      <c r="V32" s="530"/>
      <c r="W32" s="530"/>
      <c r="X32" s="530"/>
      <c r="Y32" s="530"/>
      <c r="Z32" s="530"/>
      <c r="AA32" s="530"/>
      <c r="AB32" s="530"/>
      <c r="AC32" s="530"/>
      <c r="AD32" s="530"/>
      <c r="AE32" s="530"/>
      <c r="AF32" s="530"/>
      <c r="AG32" s="530"/>
      <c r="AH32" s="530"/>
      <c r="AI32" s="530"/>
      <c r="AJ32" s="531"/>
      <c r="AK32" s="532"/>
      <c r="AL32" s="533"/>
      <c r="AM32" s="534"/>
      <c r="AN32" s="512"/>
      <c r="AO32" s="512"/>
      <c r="AP32" s="110" t="s">
        <v>148</v>
      </c>
      <c r="AQ32" s="512"/>
      <c r="AR32" s="512"/>
      <c r="AS32" s="513"/>
      <c r="AT32" s="514">
        <f t="shared" si="2"/>
        <v>0</v>
      </c>
      <c r="AU32" s="515"/>
      <c r="AV32" s="516"/>
      <c r="AW32" s="517"/>
      <c r="AX32" s="518"/>
      <c r="AY32" s="519"/>
      <c r="AZ32" s="538">
        <f t="shared" si="1"/>
        <v>0</v>
      </c>
      <c r="BA32" s="539"/>
      <c r="BB32" s="539"/>
      <c r="BC32" s="540"/>
    </row>
    <row r="33" spans="1:55" s="109" customFormat="1" ht="30" customHeight="1" x14ac:dyDescent="0.4">
      <c r="A33" s="523"/>
      <c r="B33" s="524"/>
      <c r="C33" s="524"/>
      <c r="D33" s="525"/>
      <c r="E33" s="535"/>
      <c r="F33" s="536"/>
      <c r="G33" s="536"/>
      <c r="H33" s="536"/>
      <c r="I33" s="537"/>
      <c r="J33" s="529"/>
      <c r="K33" s="530"/>
      <c r="L33" s="530"/>
      <c r="M33" s="530"/>
      <c r="N33" s="530"/>
      <c r="O33" s="530"/>
      <c r="P33" s="530"/>
      <c r="Q33" s="530"/>
      <c r="R33" s="531"/>
      <c r="S33" s="529"/>
      <c r="T33" s="530"/>
      <c r="U33" s="530"/>
      <c r="V33" s="530"/>
      <c r="W33" s="530"/>
      <c r="X33" s="530"/>
      <c r="Y33" s="530"/>
      <c r="Z33" s="530"/>
      <c r="AA33" s="530"/>
      <c r="AB33" s="530"/>
      <c r="AC33" s="530"/>
      <c r="AD33" s="530"/>
      <c r="AE33" s="530"/>
      <c r="AF33" s="530"/>
      <c r="AG33" s="530"/>
      <c r="AH33" s="530"/>
      <c r="AI33" s="530"/>
      <c r="AJ33" s="531"/>
      <c r="AK33" s="532"/>
      <c r="AL33" s="533"/>
      <c r="AM33" s="534"/>
      <c r="AN33" s="512"/>
      <c r="AO33" s="512"/>
      <c r="AP33" s="110" t="s">
        <v>148</v>
      </c>
      <c r="AQ33" s="512"/>
      <c r="AR33" s="512"/>
      <c r="AS33" s="513"/>
      <c r="AT33" s="514">
        <f t="shared" si="2"/>
        <v>0</v>
      </c>
      <c r="AU33" s="515"/>
      <c r="AV33" s="516"/>
      <c r="AW33" s="517"/>
      <c r="AX33" s="518"/>
      <c r="AY33" s="519"/>
      <c r="AZ33" s="520">
        <f t="shared" si="1"/>
        <v>0</v>
      </c>
      <c r="BA33" s="521"/>
      <c r="BB33" s="521"/>
      <c r="BC33" s="522"/>
    </row>
    <row r="34" spans="1:55" s="109" customFormat="1" ht="30" customHeight="1" x14ac:dyDescent="0.4">
      <c r="A34" s="523"/>
      <c r="B34" s="524"/>
      <c r="C34" s="524"/>
      <c r="D34" s="525"/>
      <c r="E34" s="535"/>
      <c r="F34" s="536"/>
      <c r="G34" s="536"/>
      <c r="H34" s="536"/>
      <c r="I34" s="537"/>
      <c r="J34" s="529"/>
      <c r="K34" s="530"/>
      <c r="L34" s="530"/>
      <c r="M34" s="530"/>
      <c r="N34" s="530"/>
      <c r="O34" s="530"/>
      <c r="P34" s="530"/>
      <c r="Q34" s="530"/>
      <c r="R34" s="531"/>
      <c r="S34" s="529"/>
      <c r="T34" s="530"/>
      <c r="U34" s="530"/>
      <c r="V34" s="530"/>
      <c r="W34" s="530"/>
      <c r="X34" s="530"/>
      <c r="Y34" s="530"/>
      <c r="Z34" s="530"/>
      <c r="AA34" s="530"/>
      <c r="AB34" s="530"/>
      <c r="AC34" s="530"/>
      <c r="AD34" s="530"/>
      <c r="AE34" s="530"/>
      <c r="AF34" s="530"/>
      <c r="AG34" s="530"/>
      <c r="AH34" s="530"/>
      <c r="AI34" s="530"/>
      <c r="AJ34" s="531"/>
      <c r="AK34" s="532"/>
      <c r="AL34" s="533"/>
      <c r="AM34" s="534"/>
      <c r="AN34" s="512"/>
      <c r="AO34" s="512"/>
      <c r="AP34" s="110" t="s">
        <v>148</v>
      </c>
      <c r="AQ34" s="512"/>
      <c r="AR34" s="512"/>
      <c r="AS34" s="513"/>
      <c r="AT34" s="514">
        <f t="shared" si="2"/>
        <v>0</v>
      </c>
      <c r="AU34" s="515"/>
      <c r="AV34" s="516"/>
      <c r="AW34" s="517"/>
      <c r="AX34" s="518"/>
      <c r="AY34" s="519"/>
      <c r="AZ34" s="520">
        <f t="shared" si="1"/>
        <v>0</v>
      </c>
      <c r="BA34" s="521"/>
      <c r="BB34" s="521"/>
      <c r="BC34" s="522"/>
    </row>
    <row r="35" spans="1:55" s="109" customFormat="1" ht="30" customHeight="1" x14ac:dyDescent="0.4">
      <c r="A35" s="523"/>
      <c r="B35" s="524"/>
      <c r="C35" s="524"/>
      <c r="D35" s="525"/>
      <c r="E35" s="535"/>
      <c r="F35" s="536"/>
      <c r="G35" s="536"/>
      <c r="H35" s="536"/>
      <c r="I35" s="537"/>
      <c r="J35" s="529"/>
      <c r="K35" s="530"/>
      <c r="L35" s="530"/>
      <c r="M35" s="530"/>
      <c r="N35" s="530"/>
      <c r="O35" s="530"/>
      <c r="P35" s="530"/>
      <c r="Q35" s="530"/>
      <c r="R35" s="531"/>
      <c r="S35" s="529"/>
      <c r="T35" s="530"/>
      <c r="U35" s="530"/>
      <c r="V35" s="530"/>
      <c r="W35" s="530"/>
      <c r="X35" s="530"/>
      <c r="Y35" s="530"/>
      <c r="Z35" s="530"/>
      <c r="AA35" s="530"/>
      <c r="AB35" s="530"/>
      <c r="AC35" s="530"/>
      <c r="AD35" s="530"/>
      <c r="AE35" s="530"/>
      <c r="AF35" s="530"/>
      <c r="AG35" s="530"/>
      <c r="AH35" s="530"/>
      <c r="AI35" s="530"/>
      <c r="AJ35" s="531"/>
      <c r="AK35" s="532"/>
      <c r="AL35" s="533"/>
      <c r="AM35" s="534"/>
      <c r="AN35" s="512"/>
      <c r="AO35" s="512"/>
      <c r="AP35" s="110" t="s">
        <v>148</v>
      </c>
      <c r="AQ35" s="512"/>
      <c r="AR35" s="512"/>
      <c r="AS35" s="513"/>
      <c r="AT35" s="514">
        <f t="shared" si="2"/>
        <v>0</v>
      </c>
      <c r="AU35" s="515"/>
      <c r="AV35" s="516"/>
      <c r="AW35" s="517"/>
      <c r="AX35" s="518"/>
      <c r="AY35" s="519"/>
      <c r="AZ35" s="520">
        <f t="shared" si="1"/>
        <v>0</v>
      </c>
      <c r="BA35" s="521"/>
      <c r="BB35" s="521"/>
      <c r="BC35" s="522"/>
    </row>
    <row r="36" spans="1:55" s="109" customFormat="1" ht="30" customHeight="1" x14ac:dyDescent="0.4">
      <c r="A36" s="523"/>
      <c r="B36" s="524"/>
      <c r="C36" s="524"/>
      <c r="D36" s="525"/>
      <c r="E36" s="535"/>
      <c r="F36" s="536"/>
      <c r="G36" s="536"/>
      <c r="H36" s="536"/>
      <c r="I36" s="537"/>
      <c r="J36" s="529"/>
      <c r="K36" s="530"/>
      <c r="L36" s="530"/>
      <c r="M36" s="530"/>
      <c r="N36" s="530"/>
      <c r="O36" s="530"/>
      <c r="P36" s="530"/>
      <c r="Q36" s="530"/>
      <c r="R36" s="531"/>
      <c r="S36" s="529"/>
      <c r="T36" s="530"/>
      <c r="U36" s="530"/>
      <c r="V36" s="530"/>
      <c r="W36" s="530"/>
      <c r="X36" s="530"/>
      <c r="Y36" s="530"/>
      <c r="Z36" s="530"/>
      <c r="AA36" s="530"/>
      <c r="AB36" s="530"/>
      <c r="AC36" s="530"/>
      <c r="AD36" s="530"/>
      <c r="AE36" s="530"/>
      <c r="AF36" s="530"/>
      <c r="AG36" s="530"/>
      <c r="AH36" s="530"/>
      <c r="AI36" s="530"/>
      <c r="AJ36" s="531"/>
      <c r="AK36" s="532"/>
      <c r="AL36" s="533"/>
      <c r="AM36" s="534"/>
      <c r="AN36" s="512"/>
      <c r="AO36" s="512"/>
      <c r="AP36" s="110" t="s">
        <v>148</v>
      </c>
      <c r="AQ36" s="512"/>
      <c r="AR36" s="512"/>
      <c r="AS36" s="513"/>
      <c r="AT36" s="514">
        <f t="shared" si="2"/>
        <v>0</v>
      </c>
      <c r="AU36" s="515"/>
      <c r="AV36" s="516"/>
      <c r="AW36" s="517"/>
      <c r="AX36" s="518"/>
      <c r="AY36" s="519"/>
      <c r="AZ36" s="520">
        <f t="shared" si="1"/>
        <v>0</v>
      </c>
      <c r="BA36" s="521"/>
      <c r="BB36" s="521"/>
      <c r="BC36" s="522"/>
    </row>
    <row r="37" spans="1:55" s="109" customFormat="1" ht="30" customHeight="1" x14ac:dyDescent="0.4">
      <c r="A37" s="523"/>
      <c r="B37" s="524"/>
      <c r="C37" s="524"/>
      <c r="D37" s="525"/>
      <c r="E37" s="535"/>
      <c r="F37" s="536"/>
      <c r="G37" s="536"/>
      <c r="H37" s="536"/>
      <c r="I37" s="537"/>
      <c r="J37" s="529"/>
      <c r="K37" s="530"/>
      <c r="L37" s="530"/>
      <c r="M37" s="530"/>
      <c r="N37" s="530"/>
      <c r="O37" s="530"/>
      <c r="P37" s="530"/>
      <c r="Q37" s="530"/>
      <c r="R37" s="531"/>
      <c r="S37" s="529"/>
      <c r="T37" s="530"/>
      <c r="U37" s="530"/>
      <c r="V37" s="530"/>
      <c r="W37" s="530"/>
      <c r="X37" s="530"/>
      <c r="Y37" s="530"/>
      <c r="Z37" s="530"/>
      <c r="AA37" s="530"/>
      <c r="AB37" s="530"/>
      <c r="AC37" s="530"/>
      <c r="AD37" s="530"/>
      <c r="AE37" s="530"/>
      <c r="AF37" s="530"/>
      <c r="AG37" s="530"/>
      <c r="AH37" s="530"/>
      <c r="AI37" s="530"/>
      <c r="AJ37" s="531"/>
      <c r="AK37" s="532"/>
      <c r="AL37" s="533"/>
      <c r="AM37" s="534"/>
      <c r="AN37" s="512"/>
      <c r="AO37" s="512"/>
      <c r="AP37" s="110" t="s">
        <v>148</v>
      </c>
      <c r="AQ37" s="512"/>
      <c r="AR37" s="512"/>
      <c r="AS37" s="513"/>
      <c r="AT37" s="514">
        <f t="shared" si="2"/>
        <v>0</v>
      </c>
      <c r="AU37" s="515"/>
      <c r="AV37" s="516"/>
      <c r="AW37" s="517"/>
      <c r="AX37" s="518"/>
      <c r="AY37" s="519"/>
      <c r="AZ37" s="520">
        <f t="shared" si="1"/>
        <v>0</v>
      </c>
      <c r="BA37" s="521"/>
      <c r="BB37" s="521"/>
      <c r="BC37" s="522"/>
    </row>
    <row r="38" spans="1:55" s="109" customFormat="1" ht="30" customHeight="1" x14ac:dyDescent="0.4">
      <c r="A38" s="523"/>
      <c r="B38" s="524"/>
      <c r="C38" s="524"/>
      <c r="D38" s="525"/>
      <c r="E38" s="535"/>
      <c r="F38" s="536"/>
      <c r="G38" s="536"/>
      <c r="H38" s="536"/>
      <c r="I38" s="537"/>
      <c r="J38" s="529"/>
      <c r="K38" s="530"/>
      <c r="L38" s="530"/>
      <c r="M38" s="530"/>
      <c r="N38" s="530"/>
      <c r="O38" s="530"/>
      <c r="P38" s="530"/>
      <c r="Q38" s="530"/>
      <c r="R38" s="531"/>
      <c r="S38" s="529"/>
      <c r="T38" s="530"/>
      <c r="U38" s="530"/>
      <c r="V38" s="530"/>
      <c r="W38" s="530"/>
      <c r="X38" s="530"/>
      <c r="Y38" s="530"/>
      <c r="Z38" s="530"/>
      <c r="AA38" s="530"/>
      <c r="AB38" s="530"/>
      <c r="AC38" s="530"/>
      <c r="AD38" s="530"/>
      <c r="AE38" s="530"/>
      <c r="AF38" s="530"/>
      <c r="AG38" s="530"/>
      <c r="AH38" s="530"/>
      <c r="AI38" s="530"/>
      <c r="AJ38" s="531"/>
      <c r="AK38" s="532"/>
      <c r="AL38" s="533"/>
      <c r="AM38" s="534"/>
      <c r="AN38" s="512"/>
      <c r="AO38" s="512"/>
      <c r="AP38" s="110" t="s">
        <v>148</v>
      </c>
      <c r="AQ38" s="512"/>
      <c r="AR38" s="512"/>
      <c r="AS38" s="513"/>
      <c r="AT38" s="514">
        <f t="shared" si="2"/>
        <v>0</v>
      </c>
      <c r="AU38" s="515"/>
      <c r="AV38" s="516"/>
      <c r="AW38" s="517"/>
      <c r="AX38" s="518"/>
      <c r="AY38" s="519"/>
      <c r="AZ38" s="520">
        <f t="shared" si="1"/>
        <v>0</v>
      </c>
      <c r="BA38" s="521"/>
      <c r="BB38" s="521"/>
      <c r="BC38" s="522"/>
    </row>
    <row r="39" spans="1:55" s="109" customFormat="1" ht="30" customHeight="1" thickBot="1" x14ac:dyDescent="0.45">
      <c r="A39" s="523"/>
      <c r="B39" s="524"/>
      <c r="C39" s="524"/>
      <c r="D39" s="525"/>
      <c r="E39" s="526"/>
      <c r="F39" s="527"/>
      <c r="G39" s="527"/>
      <c r="H39" s="527"/>
      <c r="I39" s="528"/>
      <c r="J39" s="529"/>
      <c r="K39" s="530"/>
      <c r="L39" s="530"/>
      <c r="M39" s="530"/>
      <c r="N39" s="530"/>
      <c r="O39" s="530"/>
      <c r="P39" s="530"/>
      <c r="Q39" s="530"/>
      <c r="R39" s="531"/>
      <c r="S39" s="529"/>
      <c r="T39" s="530"/>
      <c r="U39" s="530"/>
      <c r="V39" s="530"/>
      <c r="W39" s="530"/>
      <c r="X39" s="530"/>
      <c r="Y39" s="530"/>
      <c r="Z39" s="530"/>
      <c r="AA39" s="530"/>
      <c r="AB39" s="530"/>
      <c r="AC39" s="530"/>
      <c r="AD39" s="530"/>
      <c r="AE39" s="530"/>
      <c r="AF39" s="530"/>
      <c r="AG39" s="530"/>
      <c r="AH39" s="530"/>
      <c r="AI39" s="530"/>
      <c r="AJ39" s="531"/>
      <c r="AK39" s="532"/>
      <c r="AL39" s="533"/>
      <c r="AM39" s="534"/>
      <c r="AN39" s="512"/>
      <c r="AO39" s="512"/>
      <c r="AP39" s="110" t="s">
        <v>148</v>
      </c>
      <c r="AQ39" s="512"/>
      <c r="AR39" s="512"/>
      <c r="AS39" s="513"/>
      <c r="AT39" s="514">
        <f t="shared" si="2"/>
        <v>0</v>
      </c>
      <c r="AU39" s="515"/>
      <c r="AV39" s="516"/>
      <c r="AW39" s="517"/>
      <c r="AX39" s="518"/>
      <c r="AY39" s="519"/>
      <c r="AZ39" s="520">
        <f t="shared" si="1"/>
        <v>0</v>
      </c>
      <c r="BA39" s="521"/>
      <c r="BB39" s="521"/>
      <c r="BC39" s="522"/>
    </row>
    <row r="40" spans="1:55" ht="30" customHeight="1" thickTop="1" thickBot="1" x14ac:dyDescent="0.45">
      <c r="A40" s="503" t="s">
        <v>3</v>
      </c>
      <c r="B40" s="504"/>
      <c r="C40" s="504"/>
      <c r="D40" s="504"/>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4"/>
      <c r="AR40" s="504"/>
      <c r="AS40" s="504"/>
      <c r="AT40" s="504"/>
      <c r="AU40" s="504"/>
      <c r="AV40" s="505"/>
      <c r="AW40" s="506">
        <f>SUM(AW15:AY39)</f>
        <v>0</v>
      </c>
      <c r="AX40" s="507"/>
      <c r="AY40" s="508"/>
      <c r="AZ40" s="509">
        <f>SUM(AZ15:BC39)</f>
        <v>0</v>
      </c>
      <c r="BA40" s="510"/>
      <c r="BB40" s="510"/>
      <c r="BC40" s="511"/>
    </row>
    <row r="41" spans="1:55" s="48" customFormat="1" ht="15.75" customHeight="1" x14ac:dyDescent="0.4">
      <c r="A41" s="111"/>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2"/>
      <c r="BA41" s="112"/>
      <c r="BB41" s="112"/>
      <c r="BC41" s="112"/>
    </row>
    <row r="42" spans="1:55" s="48" customFormat="1" ht="15.75" customHeight="1" x14ac:dyDescent="0.4">
      <c r="A42" s="111"/>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2"/>
      <c r="BA42" s="112"/>
      <c r="BB42" s="112"/>
      <c r="BC42" s="112"/>
    </row>
    <row r="43" spans="1:55" ht="16.5" customHeight="1" x14ac:dyDescent="0.4">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row>
    <row r="44" spans="1:55" ht="31.5" customHeight="1" thickBot="1" x14ac:dyDescent="0.45">
      <c r="A44" s="60" t="s">
        <v>73</v>
      </c>
      <c r="B44" s="60"/>
      <c r="C44" s="73"/>
      <c r="D44" s="73"/>
      <c r="E44" s="73"/>
      <c r="F44" s="73"/>
      <c r="G44" s="73"/>
      <c r="H44" s="73"/>
      <c r="I44" s="73"/>
      <c r="J44" s="73"/>
      <c r="K44" s="73"/>
      <c r="L44" s="73"/>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3"/>
      <c r="AQ44" s="73"/>
      <c r="AR44" s="73"/>
      <c r="AS44" s="73"/>
      <c r="AT44" s="73"/>
      <c r="AU44" s="73"/>
      <c r="AV44" s="89"/>
      <c r="AW44" s="90"/>
      <c r="AX44" s="90"/>
    </row>
    <row r="45" spans="1:55" ht="57.75" customHeight="1" thickBot="1" x14ac:dyDescent="0.45">
      <c r="A45" s="489" t="s">
        <v>89</v>
      </c>
      <c r="B45" s="490"/>
      <c r="C45" s="490"/>
      <c r="D45" s="491"/>
      <c r="E45" s="492" t="s">
        <v>52</v>
      </c>
      <c r="F45" s="490"/>
      <c r="G45" s="490"/>
      <c r="H45" s="491"/>
      <c r="I45" s="258" t="s">
        <v>74</v>
      </c>
      <c r="J45" s="259"/>
      <c r="K45" s="259"/>
      <c r="L45" s="259"/>
      <c r="M45" s="259"/>
      <c r="N45" s="259"/>
      <c r="O45" s="259"/>
      <c r="P45" s="281"/>
      <c r="Q45" s="493" t="s">
        <v>75</v>
      </c>
      <c r="R45" s="494"/>
      <c r="S45" s="493" t="s">
        <v>76</v>
      </c>
      <c r="T45" s="495"/>
      <c r="U45" s="495"/>
      <c r="V45" s="495"/>
      <c r="W45" s="495"/>
      <c r="X45" s="495"/>
      <c r="Y45" s="496"/>
      <c r="Z45" s="258" t="s">
        <v>103</v>
      </c>
      <c r="AA45" s="259"/>
      <c r="AB45" s="259"/>
      <c r="AC45" s="259"/>
      <c r="AD45" s="259"/>
      <c r="AE45" s="259"/>
      <c r="AF45" s="259"/>
      <c r="AG45" s="259"/>
      <c r="AH45" s="259"/>
      <c r="AI45" s="259"/>
      <c r="AJ45" s="259"/>
      <c r="AK45" s="259"/>
      <c r="AL45" s="259"/>
      <c r="AM45" s="259"/>
      <c r="AN45" s="260"/>
      <c r="AO45" s="258" t="s">
        <v>104</v>
      </c>
      <c r="AP45" s="259"/>
      <c r="AQ45" s="259"/>
      <c r="AR45" s="259"/>
      <c r="AS45" s="259"/>
      <c r="AT45" s="259"/>
      <c r="AU45" s="259"/>
      <c r="AV45" s="259"/>
      <c r="AW45" s="259"/>
      <c r="AX45" s="259"/>
      <c r="AY45" s="259"/>
      <c r="AZ45" s="259"/>
      <c r="BA45" s="259"/>
      <c r="BB45" s="259"/>
      <c r="BC45" s="261"/>
    </row>
    <row r="46" spans="1:55" ht="33.75" customHeight="1" thickTop="1" x14ac:dyDescent="0.4">
      <c r="A46" s="461" t="s">
        <v>105</v>
      </c>
      <c r="B46" s="462"/>
      <c r="C46" s="462"/>
      <c r="D46" s="463"/>
      <c r="E46" s="470" t="s">
        <v>106</v>
      </c>
      <c r="F46" s="471"/>
      <c r="G46" s="471"/>
      <c r="H46" s="472"/>
      <c r="I46" s="473">
        <f>SUMIF($AK$15:$AL$39,E46,$AZ$15:$BC$39)</f>
        <v>0</v>
      </c>
      <c r="J46" s="474"/>
      <c r="K46" s="474"/>
      <c r="L46" s="474"/>
      <c r="M46" s="474"/>
      <c r="N46" s="474"/>
      <c r="O46" s="474"/>
      <c r="P46" s="75" t="s">
        <v>17</v>
      </c>
      <c r="Q46" s="271" t="s">
        <v>75</v>
      </c>
      <c r="R46" s="272"/>
      <c r="S46" s="475">
        <v>60000</v>
      </c>
      <c r="T46" s="476"/>
      <c r="U46" s="476"/>
      <c r="V46" s="476"/>
      <c r="W46" s="476"/>
      <c r="X46" s="476"/>
      <c r="Y46" s="76" t="s">
        <v>4</v>
      </c>
      <c r="Z46" s="274">
        <f>IF(I46="","",I46*S46)</f>
        <v>0</v>
      </c>
      <c r="AA46" s="275"/>
      <c r="AB46" s="275"/>
      <c r="AC46" s="275"/>
      <c r="AD46" s="275"/>
      <c r="AE46" s="275"/>
      <c r="AF46" s="275"/>
      <c r="AG46" s="275"/>
      <c r="AH46" s="275"/>
      <c r="AI46" s="275"/>
      <c r="AJ46" s="275"/>
      <c r="AK46" s="275"/>
      <c r="AL46" s="275"/>
      <c r="AM46" s="275"/>
      <c r="AN46" s="77" t="s">
        <v>4</v>
      </c>
      <c r="AO46" s="477">
        <f>SUM(Z46:AM49)</f>
        <v>0</v>
      </c>
      <c r="AP46" s="478"/>
      <c r="AQ46" s="478"/>
      <c r="AR46" s="478"/>
      <c r="AS46" s="478"/>
      <c r="AT46" s="478"/>
      <c r="AU46" s="478"/>
      <c r="AV46" s="478"/>
      <c r="AW46" s="478"/>
      <c r="AX46" s="478"/>
      <c r="AY46" s="478"/>
      <c r="AZ46" s="478"/>
      <c r="BA46" s="478"/>
      <c r="BB46" s="478"/>
      <c r="BC46" s="483" t="s">
        <v>4</v>
      </c>
    </row>
    <row r="47" spans="1:55" ht="33.75" customHeight="1" x14ac:dyDescent="0.4">
      <c r="A47" s="464"/>
      <c r="B47" s="465"/>
      <c r="C47" s="465"/>
      <c r="D47" s="466"/>
      <c r="E47" s="486" t="s">
        <v>107</v>
      </c>
      <c r="F47" s="487"/>
      <c r="G47" s="487"/>
      <c r="H47" s="488"/>
      <c r="I47" s="497">
        <f t="shared" ref="I47:I49" si="3">SUMIF($AK$15:$AL$39,E47,$AZ$15:$BC$39)</f>
        <v>0</v>
      </c>
      <c r="J47" s="498"/>
      <c r="K47" s="498"/>
      <c r="L47" s="498"/>
      <c r="M47" s="498"/>
      <c r="N47" s="498"/>
      <c r="O47" s="498"/>
      <c r="P47" s="78" t="s">
        <v>17</v>
      </c>
      <c r="Q47" s="219" t="s">
        <v>75</v>
      </c>
      <c r="R47" s="220"/>
      <c r="S47" s="499">
        <v>55000</v>
      </c>
      <c r="T47" s="500"/>
      <c r="U47" s="500"/>
      <c r="V47" s="500"/>
      <c r="W47" s="500"/>
      <c r="X47" s="500"/>
      <c r="Y47" s="79" t="s">
        <v>4</v>
      </c>
      <c r="Z47" s="222">
        <f>IF(I47="","",I47*S47)</f>
        <v>0</v>
      </c>
      <c r="AA47" s="223"/>
      <c r="AB47" s="223"/>
      <c r="AC47" s="223"/>
      <c r="AD47" s="223"/>
      <c r="AE47" s="223"/>
      <c r="AF47" s="223"/>
      <c r="AG47" s="223"/>
      <c r="AH47" s="223"/>
      <c r="AI47" s="223"/>
      <c r="AJ47" s="223"/>
      <c r="AK47" s="223"/>
      <c r="AL47" s="223"/>
      <c r="AM47" s="223"/>
      <c r="AN47" s="79" t="s">
        <v>4</v>
      </c>
      <c r="AO47" s="479"/>
      <c r="AP47" s="480"/>
      <c r="AQ47" s="480"/>
      <c r="AR47" s="480"/>
      <c r="AS47" s="480"/>
      <c r="AT47" s="480"/>
      <c r="AU47" s="480"/>
      <c r="AV47" s="480"/>
      <c r="AW47" s="480"/>
      <c r="AX47" s="480"/>
      <c r="AY47" s="480"/>
      <c r="AZ47" s="480"/>
      <c r="BA47" s="480"/>
      <c r="BB47" s="480"/>
      <c r="BC47" s="484"/>
    </row>
    <row r="48" spans="1:55" ht="33.75" customHeight="1" x14ac:dyDescent="0.4">
      <c r="A48" s="464"/>
      <c r="B48" s="465"/>
      <c r="C48" s="465"/>
      <c r="D48" s="466"/>
      <c r="E48" s="486" t="s">
        <v>108</v>
      </c>
      <c r="F48" s="487"/>
      <c r="G48" s="487"/>
      <c r="H48" s="488"/>
      <c r="I48" s="497">
        <f t="shared" si="3"/>
        <v>0</v>
      </c>
      <c r="J48" s="498"/>
      <c r="K48" s="498"/>
      <c r="L48" s="498"/>
      <c r="M48" s="498"/>
      <c r="N48" s="498"/>
      <c r="O48" s="498"/>
      <c r="P48" s="75" t="s">
        <v>17</v>
      </c>
      <c r="Q48" s="219" t="s">
        <v>75</v>
      </c>
      <c r="R48" s="220"/>
      <c r="S48" s="499">
        <v>50000</v>
      </c>
      <c r="T48" s="500"/>
      <c r="U48" s="500"/>
      <c r="V48" s="500"/>
      <c r="W48" s="500"/>
      <c r="X48" s="500"/>
      <c r="Y48" s="76" t="s">
        <v>4</v>
      </c>
      <c r="Z48" s="501">
        <f t="shared" ref="Z48:Z50" si="4">IF(I48="","",I48*S48)</f>
        <v>0</v>
      </c>
      <c r="AA48" s="502"/>
      <c r="AB48" s="502"/>
      <c r="AC48" s="502"/>
      <c r="AD48" s="502"/>
      <c r="AE48" s="502"/>
      <c r="AF48" s="502"/>
      <c r="AG48" s="502"/>
      <c r="AH48" s="502"/>
      <c r="AI48" s="502"/>
      <c r="AJ48" s="502"/>
      <c r="AK48" s="502"/>
      <c r="AL48" s="502"/>
      <c r="AM48" s="502"/>
      <c r="AN48" s="80" t="s">
        <v>4</v>
      </c>
      <c r="AO48" s="479"/>
      <c r="AP48" s="480"/>
      <c r="AQ48" s="480"/>
      <c r="AR48" s="480"/>
      <c r="AS48" s="480"/>
      <c r="AT48" s="480"/>
      <c r="AU48" s="480"/>
      <c r="AV48" s="480"/>
      <c r="AW48" s="480"/>
      <c r="AX48" s="480"/>
      <c r="AY48" s="480"/>
      <c r="AZ48" s="480"/>
      <c r="BA48" s="480"/>
      <c r="BB48" s="480"/>
      <c r="BC48" s="484"/>
    </row>
    <row r="49" spans="1:55" ht="33.75" customHeight="1" x14ac:dyDescent="0.4">
      <c r="A49" s="467"/>
      <c r="B49" s="468"/>
      <c r="C49" s="468"/>
      <c r="D49" s="469"/>
      <c r="E49" s="442" t="s">
        <v>109</v>
      </c>
      <c r="F49" s="443"/>
      <c r="G49" s="443"/>
      <c r="H49" s="444"/>
      <c r="I49" s="445">
        <f t="shared" si="3"/>
        <v>0</v>
      </c>
      <c r="J49" s="446"/>
      <c r="K49" s="446"/>
      <c r="L49" s="446"/>
      <c r="M49" s="446"/>
      <c r="N49" s="446"/>
      <c r="O49" s="446"/>
      <c r="P49" s="115" t="s">
        <v>17</v>
      </c>
      <c r="Q49" s="229" t="s">
        <v>75</v>
      </c>
      <c r="R49" s="230"/>
      <c r="S49" s="447">
        <v>40000</v>
      </c>
      <c r="T49" s="448"/>
      <c r="U49" s="448"/>
      <c r="V49" s="448"/>
      <c r="W49" s="448"/>
      <c r="X49" s="448"/>
      <c r="Y49" s="86" t="s">
        <v>4</v>
      </c>
      <c r="Z49" s="232">
        <f t="shared" si="4"/>
        <v>0</v>
      </c>
      <c r="AA49" s="233"/>
      <c r="AB49" s="233"/>
      <c r="AC49" s="233"/>
      <c r="AD49" s="233"/>
      <c r="AE49" s="233"/>
      <c r="AF49" s="233"/>
      <c r="AG49" s="233"/>
      <c r="AH49" s="233"/>
      <c r="AI49" s="233"/>
      <c r="AJ49" s="233"/>
      <c r="AK49" s="233"/>
      <c r="AL49" s="233"/>
      <c r="AM49" s="233"/>
      <c r="AN49" s="86" t="s">
        <v>4</v>
      </c>
      <c r="AO49" s="481"/>
      <c r="AP49" s="482"/>
      <c r="AQ49" s="482"/>
      <c r="AR49" s="482"/>
      <c r="AS49" s="482"/>
      <c r="AT49" s="482"/>
      <c r="AU49" s="482"/>
      <c r="AV49" s="482"/>
      <c r="AW49" s="482"/>
      <c r="AX49" s="482"/>
      <c r="AY49" s="482"/>
      <c r="AZ49" s="482"/>
      <c r="BA49" s="482"/>
      <c r="BB49" s="482"/>
      <c r="BC49" s="485"/>
    </row>
    <row r="50" spans="1:55" ht="33.75" customHeight="1" thickBot="1" x14ac:dyDescent="0.45">
      <c r="A50" s="449" t="s">
        <v>101</v>
      </c>
      <c r="B50" s="450"/>
      <c r="C50" s="450"/>
      <c r="D50" s="451"/>
      <c r="E50" s="452" t="s">
        <v>110</v>
      </c>
      <c r="F50" s="453"/>
      <c r="G50" s="453"/>
      <c r="H50" s="454"/>
      <c r="I50" s="455">
        <f>SUMIF($AK$15:$AL$39,E50,$AZ$15:$BC$39)</f>
        <v>0</v>
      </c>
      <c r="J50" s="456"/>
      <c r="K50" s="456"/>
      <c r="L50" s="456"/>
      <c r="M50" s="456"/>
      <c r="N50" s="456"/>
      <c r="O50" s="456"/>
      <c r="P50" s="116" t="s">
        <v>17</v>
      </c>
      <c r="Q50" s="457" t="s">
        <v>75</v>
      </c>
      <c r="R50" s="458"/>
      <c r="S50" s="459">
        <v>30000</v>
      </c>
      <c r="T50" s="460"/>
      <c r="U50" s="460"/>
      <c r="V50" s="460"/>
      <c r="W50" s="460"/>
      <c r="X50" s="460"/>
      <c r="Y50" s="117" t="s">
        <v>4</v>
      </c>
      <c r="Z50" s="433">
        <f t="shared" si="4"/>
        <v>0</v>
      </c>
      <c r="AA50" s="434"/>
      <c r="AB50" s="434"/>
      <c r="AC50" s="434"/>
      <c r="AD50" s="434"/>
      <c r="AE50" s="434"/>
      <c r="AF50" s="434"/>
      <c r="AG50" s="434"/>
      <c r="AH50" s="434"/>
      <c r="AI50" s="434"/>
      <c r="AJ50" s="434"/>
      <c r="AK50" s="434"/>
      <c r="AL50" s="434"/>
      <c r="AM50" s="434"/>
      <c r="AN50" s="117" t="s">
        <v>4</v>
      </c>
      <c r="AO50" s="435">
        <f>SUM(Z50)</f>
        <v>0</v>
      </c>
      <c r="AP50" s="436"/>
      <c r="AQ50" s="436"/>
      <c r="AR50" s="436"/>
      <c r="AS50" s="436"/>
      <c r="AT50" s="436"/>
      <c r="AU50" s="436"/>
      <c r="AV50" s="436"/>
      <c r="AW50" s="436"/>
      <c r="AX50" s="436"/>
      <c r="AY50" s="436"/>
      <c r="AZ50" s="436"/>
      <c r="BA50" s="436"/>
      <c r="BB50" s="436"/>
      <c r="BC50" s="118" t="s">
        <v>4</v>
      </c>
    </row>
    <row r="51" spans="1:55" ht="33.75" customHeight="1" thickTop="1" thickBot="1" x14ac:dyDescent="0.45">
      <c r="A51" s="437" t="s">
        <v>111</v>
      </c>
      <c r="B51" s="438"/>
      <c r="C51" s="438"/>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9"/>
      <c r="AO51" s="440">
        <f>AO46+AO50</f>
        <v>0</v>
      </c>
      <c r="AP51" s="441"/>
      <c r="AQ51" s="441"/>
      <c r="AR51" s="441"/>
      <c r="AS51" s="441"/>
      <c r="AT51" s="441"/>
      <c r="AU51" s="441"/>
      <c r="AV51" s="441"/>
      <c r="AW51" s="441"/>
      <c r="AX51" s="441"/>
      <c r="AY51" s="441"/>
      <c r="AZ51" s="441"/>
      <c r="BA51" s="441"/>
      <c r="BB51" s="441"/>
      <c r="BC51" s="119" t="s">
        <v>4</v>
      </c>
    </row>
    <row r="52" spans="1:55" ht="15.75" customHeight="1" thickTop="1" x14ac:dyDescent="0.4">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1"/>
      <c r="BA52" s="121"/>
      <c r="BB52" s="121"/>
      <c r="BC52" s="121"/>
    </row>
    <row r="53" spans="1:55" ht="16.5" customHeight="1" x14ac:dyDescent="0.4">
      <c r="A53" s="122"/>
      <c r="B53" s="122"/>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8"/>
      <c r="BA53" s="48"/>
      <c r="BB53" s="48"/>
      <c r="BC53" s="48"/>
    </row>
  </sheetData>
  <sheetProtection algorithmName="SHA-512" hashValue="+5s5iLH0X2oKPCkr13fKNLDhSaKD4jY7T+vPfHL6QZMs3drOUqsBRb1scERiEzEqUCyn8solDYJGMIxglQad3w==" saltValue="v52n+HnceBSjYnWx4dAZSg==" spinCount="100000" sheet="1" objects="1" scenarios="1"/>
  <mergeCells count="315">
    <mergeCell ref="A3:BC3"/>
    <mergeCell ref="AV6:AW6"/>
    <mergeCell ref="AY6:AZ6"/>
    <mergeCell ref="BA6:BC6"/>
    <mergeCell ref="AM13:AS13"/>
    <mergeCell ref="AT13:AV14"/>
    <mergeCell ref="AW13:AY14"/>
    <mergeCell ref="AZ13:BC14"/>
    <mergeCell ref="AM14:AO14"/>
    <mergeCell ref="AQ14:AS14"/>
    <mergeCell ref="A8:D9"/>
    <mergeCell ref="E8:N9"/>
    <mergeCell ref="Q9:BB9"/>
    <mergeCell ref="A11:AL11"/>
    <mergeCell ref="AM11:AS11"/>
    <mergeCell ref="A13:D14"/>
    <mergeCell ref="E13:I14"/>
    <mergeCell ref="J13:R14"/>
    <mergeCell ref="S13:AJ14"/>
    <mergeCell ref="AK13:AL14"/>
    <mergeCell ref="AQ15:AS15"/>
    <mergeCell ref="AT15:AV15"/>
    <mergeCell ref="AW15:AY15"/>
    <mergeCell ref="AZ15:BC15"/>
    <mergeCell ref="A16:D16"/>
    <mergeCell ref="E16:I16"/>
    <mergeCell ref="J16:R16"/>
    <mergeCell ref="S16:AJ16"/>
    <mergeCell ref="AK16:AL16"/>
    <mergeCell ref="AM16:AO16"/>
    <mergeCell ref="A15:D15"/>
    <mergeCell ref="E15:I15"/>
    <mergeCell ref="J15:R15"/>
    <mergeCell ref="S15:AJ15"/>
    <mergeCell ref="AK15:AL15"/>
    <mergeCell ref="AM15:AO15"/>
    <mergeCell ref="AQ16:AS16"/>
    <mergeCell ref="AT16:AV16"/>
    <mergeCell ref="AW16:AY16"/>
    <mergeCell ref="AZ16:BC16"/>
    <mergeCell ref="AZ17:BC17"/>
    <mergeCell ref="A18:D18"/>
    <mergeCell ref="E18:I18"/>
    <mergeCell ref="J18:R18"/>
    <mergeCell ref="S18:AJ18"/>
    <mergeCell ref="AK18:AL18"/>
    <mergeCell ref="AM18:AO18"/>
    <mergeCell ref="AQ18:AS18"/>
    <mergeCell ref="AT18:AV18"/>
    <mergeCell ref="AW18:AY18"/>
    <mergeCell ref="AZ18:BC18"/>
    <mergeCell ref="A17:D17"/>
    <mergeCell ref="E17:I17"/>
    <mergeCell ref="J17:R17"/>
    <mergeCell ref="S17:AJ17"/>
    <mergeCell ref="AK17:AL17"/>
    <mergeCell ref="AM17:AO17"/>
    <mergeCell ref="AQ17:AS17"/>
    <mergeCell ref="AT17:AV17"/>
    <mergeCell ref="AW17:AY17"/>
    <mergeCell ref="AZ19:BC19"/>
    <mergeCell ref="A20:D20"/>
    <mergeCell ref="E20:I20"/>
    <mergeCell ref="J20:R20"/>
    <mergeCell ref="S20:AJ20"/>
    <mergeCell ref="AK20:AL20"/>
    <mergeCell ref="AM20:AO20"/>
    <mergeCell ref="AQ20:AS20"/>
    <mergeCell ref="AT20:AV20"/>
    <mergeCell ref="AW20:AY20"/>
    <mergeCell ref="AZ20:BC20"/>
    <mergeCell ref="A19:D19"/>
    <mergeCell ref="E19:I19"/>
    <mergeCell ref="J19:R19"/>
    <mergeCell ref="S19:AJ19"/>
    <mergeCell ref="AK19:AL19"/>
    <mergeCell ref="AM19:AO19"/>
    <mergeCell ref="AQ19:AS19"/>
    <mergeCell ref="AT19:AV19"/>
    <mergeCell ref="AW19:AY19"/>
    <mergeCell ref="AZ21:BC21"/>
    <mergeCell ref="A22:D22"/>
    <mergeCell ref="E22:I22"/>
    <mergeCell ref="J22:R22"/>
    <mergeCell ref="S22:AJ22"/>
    <mergeCell ref="AK22:AL22"/>
    <mergeCell ref="AM22:AO22"/>
    <mergeCell ref="AQ22:AS22"/>
    <mergeCell ref="AT22:AV22"/>
    <mergeCell ref="AW22:AY22"/>
    <mergeCell ref="AZ22:BC22"/>
    <mergeCell ref="A21:D21"/>
    <mergeCell ref="E21:I21"/>
    <mergeCell ref="J21:R21"/>
    <mergeCell ref="S21:AJ21"/>
    <mergeCell ref="AK21:AL21"/>
    <mergeCell ref="AM21:AO21"/>
    <mergeCell ref="AQ21:AS21"/>
    <mergeCell ref="AT21:AV21"/>
    <mergeCell ref="AW21:AY21"/>
    <mergeCell ref="AZ23:BC23"/>
    <mergeCell ref="A24:D24"/>
    <mergeCell ref="E24:I24"/>
    <mergeCell ref="J24:R24"/>
    <mergeCell ref="S24:AJ24"/>
    <mergeCell ref="AK24:AL24"/>
    <mergeCell ref="AM24:AO24"/>
    <mergeCell ref="AQ24:AS24"/>
    <mergeCell ref="AT24:AV24"/>
    <mergeCell ref="AW24:AY24"/>
    <mergeCell ref="AZ24:BC24"/>
    <mergeCell ref="A23:D23"/>
    <mergeCell ref="E23:I23"/>
    <mergeCell ref="J23:R23"/>
    <mergeCell ref="S23:AJ23"/>
    <mergeCell ref="AK23:AL23"/>
    <mergeCell ref="AM23:AO23"/>
    <mergeCell ref="AQ23:AS23"/>
    <mergeCell ref="AT23:AV23"/>
    <mergeCell ref="AW23:AY23"/>
    <mergeCell ref="AZ25:BC25"/>
    <mergeCell ref="A26:D26"/>
    <mergeCell ref="E26:I26"/>
    <mergeCell ref="J26:R26"/>
    <mergeCell ref="S26:AJ26"/>
    <mergeCell ref="AK26:AL26"/>
    <mergeCell ref="AM26:AO26"/>
    <mergeCell ref="AQ26:AS26"/>
    <mergeCell ref="AT26:AV26"/>
    <mergeCell ref="AW26:AY26"/>
    <mergeCell ref="AZ26:BC26"/>
    <mergeCell ref="A25:D25"/>
    <mergeCell ref="E25:I25"/>
    <mergeCell ref="J25:R25"/>
    <mergeCell ref="S25:AJ25"/>
    <mergeCell ref="AK25:AL25"/>
    <mergeCell ref="AM25:AO25"/>
    <mergeCell ref="AQ25:AS25"/>
    <mergeCell ref="AT25:AV25"/>
    <mergeCell ref="AW25:AY25"/>
    <mergeCell ref="AZ27:BC27"/>
    <mergeCell ref="A28:D28"/>
    <mergeCell ref="E28:I28"/>
    <mergeCell ref="J28:R28"/>
    <mergeCell ref="S28:AJ28"/>
    <mergeCell ref="AK28:AL28"/>
    <mergeCell ref="AM28:AO28"/>
    <mergeCell ref="AQ28:AS28"/>
    <mergeCell ref="AT28:AV28"/>
    <mergeCell ref="AW28:AY28"/>
    <mergeCell ref="AZ28:BC28"/>
    <mergeCell ref="A27:D27"/>
    <mergeCell ref="E27:I27"/>
    <mergeCell ref="J27:R27"/>
    <mergeCell ref="S27:AJ27"/>
    <mergeCell ref="AK27:AL27"/>
    <mergeCell ref="AM27:AO27"/>
    <mergeCell ref="AQ27:AS27"/>
    <mergeCell ref="AT27:AV27"/>
    <mergeCell ref="AW27:AY27"/>
    <mergeCell ref="AZ29:BC29"/>
    <mergeCell ref="A30:D30"/>
    <mergeCell ref="E30:I30"/>
    <mergeCell ref="J30:R30"/>
    <mergeCell ref="S30:AJ30"/>
    <mergeCell ref="AK30:AL30"/>
    <mergeCell ref="AM30:AO30"/>
    <mergeCell ref="AQ30:AS30"/>
    <mergeCell ref="AT30:AV30"/>
    <mergeCell ref="AW30:AY30"/>
    <mergeCell ref="AZ30:BC30"/>
    <mergeCell ref="A29:D29"/>
    <mergeCell ref="E29:I29"/>
    <mergeCell ref="J29:R29"/>
    <mergeCell ref="S29:AJ29"/>
    <mergeCell ref="AK29:AL29"/>
    <mergeCell ref="AM29:AO29"/>
    <mergeCell ref="AQ29:AS29"/>
    <mergeCell ref="AT29:AV29"/>
    <mergeCell ref="AW29:AY29"/>
    <mergeCell ref="AZ31:BC31"/>
    <mergeCell ref="A32:D32"/>
    <mergeCell ref="E32:I32"/>
    <mergeCell ref="J32:R32"/>
    <mergeCell ref="S32:AJ32"/>
    <mergeCell ref="AK32:AL32"/>
    <mergeCell ref="AM32:AO32"/>
    <mergeCell ref="AQ32:AS32"/>
    <mergeCell ref="AT32:AV32"/>
    <mergeCell ref="AW32:AY32"/>
    <mergeCell ref="AZ32:BC32"/>
    <mergeCell ref="A31:D31"/>
    <mergeCell ref="E31:I31"/>
    <mergeCell ref="J31:R31"/>
    <mergeCell ref="S31:AJ31"/>
    <mergeCell ref="AK31:AL31"/>
    <mergeCell ref="AM31:AO31"/>
    <mergeCell ref="AQ31:AS31"/>
    <mergeCell ref="AT31:AV31"/>
    <mergeCell ref="AW31:AY31"/>
    <mergeCell ref="AZ33:BC33"/>
    <mergeCell ref="A34:D34"/>
    <mergeCell ref="E34:I34"/>
    <mergeCell ref="J34:R34"/>
    <mergeCell ref="S34:AJ34"/>
    <mergeCell ref="AK34:AL34"/>
    <mergeCell ref="AM34:AO34"/>
    <mergeCell ref="AQ34:AS34"/>
    <mergeCell ref="AT34:AV34"/>
    <mergeCell ref="AW34:AY34"/>
    <mergeCell ref="AZ34:BC34"/>
    <mergeCell ref="A33:D33"/>
    <mergeCell ref="E33:I33"/>
    <mergeCell ref="J33:R33"/>
    <mergeCell ref="S33:AJ33"/>
    <mergeCell ref="AK33:AL33"/>
    <mergeCell ref="AM33:AO33"/>
    <mergeCell ref="AQ33:AS33"/>
    <mergeCell ref="AT33:AV33"/>
    <mergeCell ref="AW33:AY33"/>
    <mergeCell ref="AZ35:BC35"/>
    <mergeCell ref="A36:D36"/>
    <mergeCell ref="E36:I36"/>
    <mergeCell ref="J36:R36"/>
    <mergeCell ref="S36:AJ36"/>
    <mergeCell ref="AK36:AL36"/>
    <mergeCell ref="AM36:AO36"/>
    <mergeCell ref="AQ36:AS36"/>
    <mergeCell ref="AT36:AV36"/>
    <mergeCell ref="AW36:AY36"/>
    <mergeCell ref="AZ36:BC36"/>
    <mergeCell ref="A35:D35"/>
    <mergeCell ref="E35:I35"/>
    <mergeCell ref="J35:R35"/>
    <mergeCell ref="S35:AJ35"/>
    <mergeCell ref="AK35:AL35"/>
    <mergeCell ref="AM35:AO35"/>
    <mergeCell ref="AQ35:AS35"/>
    <mergeCell ref="AT35:AV35"/>
    <mergeCell ref="AW35:AY35"/>
    <mergeCell ref="AZ37:BC37"/>
    <mergeCell ref="A38:D38"/>
    <mergeCell ref="E38:I38"/>
    <mergeCell ref="J38:R38"/>
    <mergeCell ref="S38:AJ38"/>
    <mergeCell ref="AK38:AL38"/>
    <mergeCell ref="AM38:AO38"/>
    <mergeCell ref="AQ39:AS39"/>
    <mergeCell ref="AT39:AV39"/>
    <mergeCell ref="AW39:AY39"/>
    <mergeCell ref="AZ39:BC39"/>
    <mergeCell ref="A37:D37"/>
    <mergeCell ref="E37:I37"/>
    <mergeCell ref="J37:R37"/>
    <mergeCell ref="S37:AJ37"/>
    <mergeCell ref="AK37:AL37"/>
    <mergeCell ref="AM37:AO37"/>
    <mergeCell ref="AQ37:AS37"/>
    <mergeCell ref="AT37:AV37"/>
    <mergeCell ref="AW37:AY37"/>
    <mergeCell ref="A40:AV40"/>
    <mergeCell ref="AW40:AY40"/>
    <mergeCell ref="AZ40:BC40"/>
    <mergeCell ref="AQ38:AS38"/>
    <mergeCell ref="AT38:AV38"/>
    <mergeCell ref="AW38:AY38"/>
    <mergeCell ref="AZ38:BC38"/>
    <mergeCell ref="A39:D39"/>
    <mergeCell ref="E39:I39"/>
    <mergeCell ref="J39:R39"/>
    <mergeCell ref="S39:AJ39"/>
    <mergeCell ref="AK39:AL39"/>
    <mergeCell ref="AM39:AO39"/>
    <mergeCell ref="AO46:BB49"/>
    <mergeCell ref="BC46:BC49"/>
    <mergeCell ref="E47:H47"/>
    <mergeCell ref="A45:D45"/>
    <mergeCell ref="E45:H45"/>
    <mergeCell ref="I45:P45"/>
    <mergeCell ref="Q45:R45"/>
    <mergeCell ref="S45:Y45"/>
    <mergeCell ref="Z45:AN45"/>
    <mergeCell ref="I47:O47"/>
    <mergeCell ref="Q47:R47"/>
    <mergeCell ref="S47:X47"/>
    <mergeCell ref="Z47:AM47"/>
    <mergeCell ref="E48:H48"/>
    <mergeCell ref="I48:O48"/>
    <mergeCell ref="Q48:R48"/>
    <mergeCell ref="S48:X48"/>
    <mergeCell ref="Z48:AM48"/>
    <mergeCell ref="A1:BC1"/>
    <mergeCell ref="AN2:AT2"/>
    <mergeCell ref="AU2:BC2"/>
    <mergeCell ref="Z50:AM50"/>
    <mergeCell ref="AO50:BB50"/>
    <mergeCell ref="A51:AN51"/>
    <mergeCell ref="AO51:BB51"/>
    <mergeCell ref="E49:H49"/>
    <mergeCell ref="I49:O49"/>
    <mergeCell ref="Q49:R49"/>
    <mergeCell ref="S49:X49"/>
    <mergeCell ref="Z49:AM49"/>
    <mergeCell ref="A50:D50"/>
    <mergeCell ref="E50:H50"/>
    <mergeCell ref="I50:O50"/>
    <mergeCell ref="Q50:R50"/>
    <mergeCell ref="S50:X50"/>
    <mergeCell ref="AO45:BC45"/>
    <mergeCell ref="A46:D49"/>
    <mergeCell ref="E46:H46"/>
    <mergeCell ref="I46:O46"/>
    <mergeCell ref="Q46:R46"/>
    <mergeCell ref="S46:X46"/>
    <mergeCell ref="Z46:AM46"/>
  </mergeCells>
  <phoneticPr fontId="8"/>
  <dataValidations count="5">
    <dataValidation type="custom" imeMode="disabled" allowBlank="1" showInputMessage="1" showErrorMessage="1" errorTitle="入力エラー" error="小数点以下第一位を切り捨てで入力して下さい。" sqref="AW15:AW39 AM15:AM39 AQ15:AQ39">
      <formula1>AM15-ROUNDDOWN(AM15,0)=0</formula1>
    </dataValidation>
    <dataValidation type="custom" imeMode="disabled" allowBlank="1" showInputMessage="1" showErrorMessage="1" errorTitle="入力エラー" error="小数点は第二位まで、三位以下切り捨てで入力して下さい。" sqref="AZ15:BC39 AT15:AT39">
      <formula1>AT15-ROUNDDOWN(AT15,2)=0</formula1>
    </dataValidation>
    <dataValidation type="textLength" imeMode="disabled" operator="equal" allowBlank="1" showInputMessage="1" showErrorMessage="1" errorTitle="文字数エラー" error="登録番号10桁を入力してください" sqref="E15:I39">
      <formula1>10</formula1>
    </dataValidation>
    <dataValidation imeMode="disabled" allowBlank="1" showInputMessage="1" showErrorMessage="1" sqref="AY6:AZ7 AV6:AW7"/>
    <dataValidation type="list" allowBlank="1" showInputMessage="1" showErrorMessage="1" sqref="AM11:AS11">
      <formula1>"□,■"</formula1>
    </dataValidation>
  </dataValidations>
  <printOptions horizontalCentered="1"/>
  <pageMargins left="0" right="0" top="0.35433070866141736" bottom="0.74803149606299213" header="0.31496062992125984" footer="0.31496062992125984"/>
  <pageSetup paperSize="9" scale="50"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【非表示予定】選択肢!$H$3</xm:f>
          </x14:formula1>
          <xm:sqref>E8:N9</xm:sqref>
        </x14:dataValidation>
        <x14:dataValidation type="list" allowBlank="1" showInputMessage="1" showErrorMessage="1">
          <x14:formula1>
            <xm:f>【非表示予定】選択肢!$J$3:$J$7</xm:f>
          </x14:formula1>
          <xm:sqref>AK15:AL39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C53"/>
  <sheetViews>
    <sheetView showGridLines="0" showZeros="0" view="pageBreakPreview" zoomScale="55" zoomScaleNormal="70" zoomScaleSheetLayoutView="55" workbookViewId="0">
      <selection activeCell="J38" sqref="J38:R38"/>
    </sheetView>
  </sheetViews>
  <sheetFormatPr defaultColWidth="9" defaultRowHeight="13.5" x14ac:dyDescent="0.4"/>
  <cols>
    <col min="1" max="5" width="3.625" style="50" customWidth="1"/>
    <col min="6" max="6" width="6.125" style="50" customWidth="1"/>
    <col min="7" max="9" width="3.625" style="50" customWidth="1"/>
    <col min="10" max="18" width="3.5" style="50" customWidth="1"/>
    <col min="19" max="36" width="2.625" style="50" customWidth="1"/>
    <col min="37" max="38" width="4.125" style="50" customWidth="1"/>
    <col min="39" max="51" width="3.625" style="50" customWidth="1"/>
    <col min="52" max="55" width="3.375" style="50" customWidth="1"/>
    <col min="56" max="85" width="3.625" style="50" customWidth="1"/>
    <col min="86" max="16384" width="9" style="50"/>
  </cols>
  <sheetData>
    <row r="1" spans="1:55" ht="26.25" customHeight="1" x14ac:dyDescent="0.4">
      <c r="A1" s="427" t="s">
        <v>141</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row>
    <row r="2" spans="1:55" s="52" customFormat="1" ht="26.25" customHeight="1" x14ac:dyDescent="0.4">
      <c r="A2" s="51"/>
      <c r="B2" s="51"/>
      <c r="AN2" s="431" t="s">
        <v>80</v>
      </c>
      <c r="AO2" s="431"/>
      <c r="AP2" s="431"/>
      <c r="AQ2" s="431"/>
      <c r="AR2" s="431"/>
      <c r="AS2" s="431"/>
      <c r="AT2" s="431"/>
      <c r="AU2" s="432">
        <f>'既存住宅断熱改修総括表（様式第３号）'!J4</f>
        <v>0</v>
      </c>
      <c r="AV2" s="432"/>
      <c r="AW2" s="432"/>
      <c r="AX2" s="432"/>
      <c r="AY2" s="432"/>
      <c r="AZ2" s="432"/>
      <c r="BA2" s="432"/>
      <c r="BB2" s="432"/>
      <c r="BC2" s="432"/>
    </row>
    <row r="3" spans="1:55" ht="47.25" customHeight="1" x14ac:dyDescent="0.4">
      <c r="A3" s="561" t="s">
        <v>87</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561"/>
      <c r="AT3" s="561"/>
      <c r="AU3" s="561"/>
      <c r="AV3" s="561"/>
      <c r="AW3" s="561"/>
      <c r="AX3" s="561"/>
      <c r="AY3" s="561"/>
      <c r="AZ3" s="561"/>
      <c r="BA3" s="561"/>
      <c r="BB3" s="561"/>
      <c r="BC3" s="561"/>
    </row>
    <row r="4" spans="1:55" ht="3" customHeight="1" x14ac:dyDescent="0.2">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row>
    <row r="5" spans="1:55" ht="31.35" customHeight="1" x14ac:dyDescent="0.2">
      <c r="A5" s="99" t="s">
        <v>88</v>
      </c>
      <c r="B5" s="47"/>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48"/>
      <c r="AT5" s="48"/>
      <c r="AU5" s="54"/>
      <c r="AV5" s="54"/>
      <c r="AW5" s="48"/>
      <c r="AX5" s="48"/>
      <c r="AY5" s="48"/>
      <c r="AZ5" s="48"/>
      <c r="BA5" s="48"/>
      <c r="BB5" s="48"/>
      <c r="BC5" s="56" t="s">
        <v>43</v>
      </c>
    </row>
    <row r="6" spans="1:55" ht="21" customHeight="1" x14ac:dyDescent="0.2">
      <c r="A6" s="142"/>
      <c r="B6" s="143"/>
      <c r="C6" s="45" t="s">
        <v>61</v>
      </c>
      <c r="D6" s="1"/>
      <c r="E6" s="1"/>
      <c r="F6" s="1"/>
      <c r="G6" s="150"/>
      <c r="H6" s="149"/>
      <c r="I6" s="45" t="s">
        <v>46</v>
      </c>
      <c r="J6" s="1"/>
      <c r="K6" s="48"/>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8" t="s">
        <v>16</v>
      </c>
      <c r="AV6" s="425">
        <v>2</v>
      </c>
      <c r="AW6" s="425"/>
      <c r="AX6" s="43" t="s">
        <v>44</v>
      </c>
      <c r="AY6" s="425">
        <v>2</v>
      </c>
      <c r="AZ6" s="425"/>
      <c r="BA6" s="426" t="s">
        <v>45</v>
      </c>
      <c r="BB6" s="426"/>
      <c r="BC6" s="426"/>
    </row>
    <row r="7" spans="1:55" ht="7.5" customHeight="1" thickBot="1" x14ac:dyDescent="0.25">
      <c r="A7" s="55"/>
      <c r="B7" s="55"/>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1"/>
      <c r="AV7" s="102"/>
      <c r="AW7" s="102"/>
      <c r="AX7" s="43"/>
      <c r="AY7" s="102"/>
      <c r="AZ7" s="102"/>
      <c r="BA7" s="155"/>
      <c r="BB7" s="155"/>
      <c r="BC7" s="155"/>
    </row>
    <row r="8" spans="1:55" ht="24.75" customHeight="1" x14ac:dyDescent="0.4">
      <c r="A8" s="586" t="s">
        <v>89</v>
      </c>
      <c r="B8" s="587"/>
      <c r="C8" s="587"/>
      <c r="D8" s="588"/>
      <c r="E8" s="592" t="s">
        <v>151</v>
      </c>
      <c r="F8" s="593"/>
      <c r="G8" s="593"/>
      <c r="H8" s="593"/>
      <c r="I8" s="593"/>
      <c r="J8" s="593"/>
      <c r="K8" s="593"/>
      <c r="L8" s="593"/>
      <c r="M8" s="593"/>
      <c r="N8" s="594"/>
      <c r="O8" s="103"/>
      <c r="P8" s="104"/>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94"/>
    </row>
    <row r="9" spans="1:55" ht="24.75" customHeight="1" thickBot="1" x14ac:dyDescent="0.45">
      <c r="A9" s="589"/>
      <c r="B9" s="590"/>
      <c r="C9" s="590"/>
      <c r="D9" s="591"/>
      <c r="E9" s="595"/>
      <c r="F9" s="596"/>
      <c r="G9" s="596"/>
      <c r="H9" s="596"/>
      <c r="I9" s="596"/>
      <c r="J9" s="596"/>
      <c r="K9" s="596"/>
      <c r="L9" s="596"/>
      <c r="M9" s="596"/>
      <c r="N9" s="597"/>
      <c r="O9" s="103"/>
      <c r="P9" s="104"/>
      <c r="Q9" s="598" t="s">
        <v>8</v>
      </c>
      <c r="R9" s="598"/>
      <c r="S9" s="598"/>
      <c r="T9" s="598"/>
      <c r="U9" s="598"/>
      <c r="V9" s="598"/>
      <c r="W9" s="598"/>
      <c r="X9" s="598"/>
      <c r="Y9" s="598"/>
      <c r="Z9" s="598"/>
      <c r="AA9" s="598"/>
      <c r="AB9" s="598"/>
      <c r="AC9" s="598"/>
      <c r="AD9" s="598"/>
      <c r="AE9" s="598"/>
      <c r="AF9" s="598"/>
      <c r="AG9" s="598"/>
      <c r="AH9" s="598"/>
      <c r="AI9" s="598"/>
      <c r="AJ9" s="598"/>
      <c r="AK9" s="598"/>
      <c r="AL9" s="598"/>
      <c r="AM9" s="598"/>
      <c r="AN9" s="598"/>
      <c r="AO9" s="598"/>
      <c r="AP9" s="598"/>
      <c r="AQ9" s="598"/>
      <c r="AR9" s="598"/>
      <c r="AS9" s="598"/>
      <c r="AT9" s="598"/>
      <c r="AU9" s="598"/>
      <c r="AV9" s="598"/>
      <c r="AW9" s="598"/>
      <c r="AX9" s="598"/>
      <c r="AY9" s="598"/>
      <c r="AZ9" s="598"/>
      <c r="BA9" s="598"/>
      <c r="BB9" s="598"/>
      <c r="BC9" s="94"/>
    </row>
    <row r="10" spans="1:55" ht="9" customHeight="1" x14ac:dyDescent="0.4">
      <c r="A10" s="106"/>
      <c r="B10" s="106"/>
      <c r="C10" s="107"/>
      <c r="D10" s="107"/>
      <c r="E10" s="107"/>
      <c r="F10" s="107"/>
      <c r="G10" s="107"/>
      <c r="H10" s="107"/>
      <c r="I10" s="107"/>
      <c r="J10" s="107"/>
      <c r="K10" s="107"/>
      <c r="L10" s="107"/>
      <c r="M10" s="107"/>
      <c r="N10" s="107"/>
      <c r="O10" s="107"/>
      <c r="P10" s="107"/>
      <c r="Q10" s="48"/>
      <c r="R10" s="48"/>
      <c r="S10" s="48"/>
      <c r="T10" s="48"/>
      <c r="U10" s="48"/>
      <c r="V10" s="48"/>
      <c r="W10" s="48"/>
      <c r="X10" s="48"/>
      <c r="Y10" s="48"/>
      <c r="Z10" s="48"/>
      <c r="AA10" s="107"/>
      <c r="AB10" s="107"/>
      <c r="AC10" s="107"/>
      <c r="AD10" s="48"/>
      <c r="AE10" s="48"/>
      <c r="AF10" s="48"/>
      <c r="AG10" s="48"/>
      <c r="AH10" s="48"/>
      <c r="AI10" s="48"/>
      <c r="AJ10" s="48"/>
      <c r="AK10" s="48"/>
      <c r="AL10" s="48"/>
      <c r="AM10" s="48"/>
      <c r="AN10" s="48"/>
      <c r="AO10" s="48"/>
      <c r="AP10" s="48"/>
      <c r="AQ10" s="48"/>
      <c r="AR10" s="48"/>
      <c r="AS10" s="48"/>
      <c r="AT10" s="48"/>
      <c r="AU10" s="48"/>
      <c r="AV10" s="48"/>
      <c r="AW10" s="48"/>
      <c r="AX10" s="48"/>
      <c r="AY10" s="48"/>
    </row>
    <row r="11" spans="1:55" ht="29.25" customHeight="1" x14ac:dyDescent="0.4">
      <c r="A11" s="599" t="s">
        <v>90</v>
      </c>
      <c r="B11" s="600"/>
      <c r="C11" s="600"/>
      <c r="D11" s="600"/>
      <c r="E11" s="600"/>
      <c r="F11" s="600"/>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0"/>
      <c r="AF11" s="600"/>
      <c r="AG11" s="600"/>
      <c r="AH11" s="600"/>
      <c r="AI11" s="600"/>
      <c r="AJ11" s="600"/>
      <c r="AK11" s="600"/>
      <c r="AL11" s="601"/>
      <c r="AM11" s="602" t="s">
        <v>157</v>
      </c>
      <c r="AN11" s="603"/>
      <c r="AO11" s="603"/>
      <c r="AP11" s="603"/>
      <c r="AQ11" s="603"/>
      <c r="AR11" s="603"/>
      <c r="AS11" s="604"/>
      <c r="AT11" s="47"/>
      <c r="AU11" s="47"/>
      <c r="AV11" s="47"/>
      <c r="AW11" s="48"/>
      <c r="AX11" s="48"/>
      <c r="AY11" s="48"/>
    </row>
    <row r="12" spans="1:55" ht="9" customHeight="1" thickBot="1" x14ac:dyDescent="0.45">
      <c r="A12" s="106"/>
      <c r="B12" s="106"/>
      <c r="C12" s="107"/>
      <c r="D12" s="107"/>
      <c r="E12" s="107"/>
      <c r="F12" s="107"/>
      <c r="G12" s="107"/>
      <c r="H12" s="107"/>
      <c r="I12" s="107"/>
      <c r="J12" s="107"/>
      <c r="K12" s="107"/>
      <c r="L12" s="107"/>
      <c r="M12" s="107"/>
      <c r="N12" s="107"/>
      <c r="O12" s="107"/>
      <c r="P12" s="107"/>
      <c r="Q12" s="48"/>
      <c r="R12" s="48"/>
      <c r="S12" s="48"/>
      <c r="T12" s="48"/>
      <c r="U12" s="48"/>
      <c r="V12" s="48"/>
      <c r="W12" s="48"/>
      <c r="X12" s="48"/>
      <c r="Y12" s="48"/>
      <c r="Z12" s="48"/>
      <c r="AA12" s="107"/>
      <c r="AB12" s="107"/>
      <c r="AC12" s="107"/>
      <c r="AD12" s="48"/>
      <c r="AE12" s="48"/>
      <c r="AF12" s="48"/>
      <c r="AG12" s="48"/>
      <c r="AH12" s="48"/>
      <c r="AI12" s="48"/>
      <c r="AJ12" s="48"/>
      <c r="AK12" s="48"/>
      <c r="AL12" s="48"/>
      <c r="AM12" s="48"/>
      <c r="AN12" s="48"/>
      <c r="AO12" s="48"/>
      <c r="AP12" s="48"/>
      <c r="AQ12" s="48"/>
      <c r="AR12" s="48"/>
      <c r="AS12" s="48"/>
      <c r="AT12" s="48"/>
      <c r="AU12" s="48"/>
      <c r="AV12" s="48"/>
      <c r="AW12" s="48"/>
      <c r="AX12" s="48"/>
      <c r="AY12" s="48"/>
    </row>
    <row r="13" spans="1:55" ht="18.75" customHeight="1" x14ac:dyDescent="0.4">
      <c r="A13" s="605" t="s">
        <v>91</v>
      </c>
      <c r="B13" s="606"/>
      <c r="C13" s="606"/>
      <c r="D13" s="607"/>
      <c r="E13" s="571" t="s">
        <v>92</v>
      </c>
      <c r="F13" s="572"/>
      <c r="G13" s="572"/>
      <c r="H13" s="572"/>
      <c r="I13" s="573"/>
      <c r="J13" s="571" t="s">
        <v>50</v>
      </c>
      <c r="K13" s="572"/>
      <c r="L13" s="572"/>
      <c r="M13" s="572"/>
      <c r="N13" s="572"/>
      <c r="O13" s="572"/>
      <c r="P13" s="572"/>
      <c r="Q13" s="572"/>
      <c r="R13" s="573"/>
      <c r="S13" s="571" t="s">
        <v>93</v>
      </c>
      <c r="T13" s="572"/>
      <c r="U13" s="572"/>
      <c r="V13" s="572"/>
      <c r="W13" s="572"/>
      <c r="X13" s="572"/>
      <c r="Y13" s="572"/>
      <c r="Z13" s="572"/>
      <c r="AA13" s="572"/>
      <c r="AB13" s="572"/>
      <c r="AC13" s="572"/>
      <c r="AD13" s="572"/>
      <c r="AE13" s="572"/>
      <c r="AF13" s="572"/>
      <c r="AG13" s="572"/>
      <c r="AH13" s="572"/>
      <c r="AI13" s="572"/>
      <c r="AJ13" s="573"/>
      <c r="AK13" s="611" t="s">
        <v>52</v>
      </c>
      <c r="AL13" s="612"/>
      <c r="AM13" s="562" t="s">
        <v>94</v>
      </c>
      <c r="AN13" s="563"/>
      <c r="AO13" s="563"/>
      <c r="AP13" s="563"/>
      <c r="AQ13" s="563"/>
      <c r="AR13" s="563"/>
      <c r="AS13" s="564"/>
      <c r="AT13" s="565" t="s">
        <v>95</v>
      </c>
      <c r="AU13" s="566"/>
      <c r="AV13" s="567"/>
      <c r="AW13" s="571" t="s">
        <v>96</v>
      </c>
      <c r="AX13" s="572"/>
      <c r="AY13" s="573"/>
      <c r="AZ13" s="577" t="s">
        <v>97</v>
      </c>
      <c r="BA13" s="578"/>
      <c r="BB13" s="578"/>
      <c r="BC13" s="579"/>
    </row>
    <row r="14" spans="1:55" ht="28.5" customHeight="1" thickBot="1" x14ac:dyDescent="0.45">
      <c r="A14" s="608"/>
      <c r="B14" s="609"/>
      <c r="C14" s="609"/>
      <c r="D14" s="610"/>
      <c r="E14" s="574"/>
      <c r="F14" s="575"/>
      <c r="G14" s="575"/>
      <c r="H14" s="575"/>
      <c r="I14" s="576"/>
      <c r="J14" s="574"/>
      <c r="K14" s="575"/>
      <c r="L14" s="575"/>
      <c r="M14" s="575"/>
      <c r="N14" s="575"/>
      <c r="O14" s="575"/>
      <c r="P14" s="575"/>
      <c r="Q14" s="575"/>
      <c r="R14" s="576"/>
      <c r="S14" s="574"/>
      <c r="T14" s="575"/>
      <c r="U14" s="575"/>
      <c r="V14" s="575"/>
      <c r="W14" s="575"/>
      <c r="X14" s="575"/>
      <c r="Y14" s="575"/>
      <c r="Z14" s="575"/>
      <c r="AA14" s="575"/>
      <c r="AB14" s="575"/>
      <c r="AC14" s="575"/>
      <c r="AD14" s="575"/>
      <c r="AE14" s="575"/>
      <c r="AF14" s="575"/>
      <c r="AG14" s="575"/>
      <c r="AH14" s="575"/>
      <c r="AI14" s="575"/>
      <c r="AJ14" s="576"/>
      <c r="AK14" s="613"/>
      <c r="AL14" s="614"/>
      <c r="AM14" s="583" t="s">
        <v>98</v>
      </c>
      <c r="AN14" s="584"/>
      <c r="AO14" s="584"/>
      <c r="AP14" s="141" t="s">
        <v>99</v>
      </c>
      <c r="AQ14" s="584" t="s">
        <v>100</v>
      </c>
      <c r="AR14" s="584"/>
      <c r="AS14" s="585"/>
      <c r="AT14" s="568"/>
      <c r="AU14" s="569"/>
      <c r="AV14" s="570"/>
      <c r="AW14" s="574"/>
      <c r="AX14" s="575"/>
      <c r="AY14" s="576"/>
      <c r="AZ14" s="580"/>
      <c r="BA14" s="581"/>
      <c r="BB14" s="581"/>
      <c r="BC14" s="582"/>
    </row>
    <row r="15" spans="1:55" s="109" customFormat="1" ht="30" customHeight="1" thickTop="1" x14ac:dyDescent="0.4">
      <c r="A15" s="552"/>
      <c r="B15" s="553"/>
      <c r="C15" s="553"/>
      <c r="D15" s="554"/>
      <c r="E15" s="399"/>
      <c r="F15" s="400"/>
      <c r="G15" s="400"/>
      <c r="H15" s="400"/>
      <c r="I15" s="401"/>
      <c r="J15" s="555"/>
      <c r="K15" s="556"/>
      <c r="L15" s="556"/>
      <c r="M15" s="556"/>
      <c r="N15" s="556"/>
      <c r="O15" s="556"/>
      <c r="P15" s="556"/>
      <c r="Q15" s="556"/>
      <c r="R15" s="557"/>
      <c r="S15" s="555"/>
      <c r="T15" s="556"/>
      <c r="U15" s="556"/>
      <c r="V15" s="556"/>
      <c r="W15" s="556"/>
      <c r="X15" s="556"/>
      <c r="Y15" s="556"/>
      <c r="Z15" s="556"/>
      <c r="AA15" s="556"/>
      <c r="AB15" s="556"/>
      <c r="AC15" s="556"/>
      <c r="AD15" s="556"/>
      <c r="AE15" s="556"/>
      <c r="AF15" s="556"/>
      <c r="AG15" s="556"/>
      <c r="AH15" s="556"/>
      <c r="AI15" s="556"/>
      <c r="AJ15" s="557"/>
      <c r="AK15" s="558"/>
      <c r="AL15" s="559"/>
      <c r="AM15" s="560"/>
      <c r="AN15" s="541"/>
      <c r="AO15" s="541"/>
      <c r="AP15" s="108"/>
      <c r="AQ15" s="541"/>
      <c r="AR15" s="541"/>
      <c r="AS15" s="542"/>
      <c r="AT15" s="543">
        <f>ROUNDDOWN((AM15*AQ15)/1000000,2)</f>
        <v>0</v>
      </c>
      <c r="AU15" s="544"/>
      <c r="AV15" s="545"/>
      <c r="AW15" s="546"/>
      <c r="AX15" s="547"/>
      <c r="AY15" s="548"/>
      <c r="AZ15" s="549">
        <f>IF(AT15="","",AT15*AW15)</f>
        <v>0</v>
      </c>
      <c r="BA15" s="550"/>
      <c r="BB15" s="550"/>
      <c r="BC15" s="551"/>
    </row>
    <row r="16" spans="1:55" s="109" customFormat="1" ht="30" customHeight="1" x14ac:dyDescent="0.4">
      <c r="A16" s="523"/>
      <c r="B16" s="524"/>
      <c r="C16" s="524"/>
      <c r="D16" s="525"/>
      <c r="E16" s="535"/>
      <c r="F16" s="536"/>
      <c r="G16" s="536"/>
      <c r="H16" s="536"/>
      <c r="I16" s="537"/>
      <c r="J16" s="529"/>
      <c r="K16" s="530"/>
      <c r="L16" s="530"/>
      <c r="M16" s="530"/>
      <c r="N16" s="530"/>
      <c r="O16" s="530"/>
      <c r="P16" s="530"/>
      <c r="Q16" s="530"/>
      <c r="R16" s="531"/>
      <c r="S16" s="529"/>
      <c r="T16" s="530"/>
      <c r="U16" s="530"/>
      <c r="V16" s="530"/>
      <c r="W16" s="530"/>
      <c r="X16" s="530"/>
      <c r="Y16" s="530"/>
      <c r="Z16" s="530"/>
      <c r="AA16" s="530"/>
      <c r="AB16" s="530"/>
      <c r="AC16" s="530"/>
      <c r="AD16" s="530"/>
      <c r="AE16" s="530"/>
      <c r="AF16" s="530"/>
      <c r="AG16" s="530"/>
      <c r="AH16" s="530"/>
      <c r="AI16" s="530"/>
      <c r="AJ16" s="531"/>
      <c r="AK16" s="532"/>
      <c r="AL16" s="533"/>
      <c r="AM16" s="534"/>
      <c r="AN16" s="512"/>
      <c r="AO16" s="512"/>
      <c r="AP16" s="110"/>
      <c r="AQ16" s="512"/>
      <c r="AR16" s="512"/>
      <c r="AS16" s="513"/>
      <c r="AT16" s="514">
        <f t="shared" ref="AT16:AT39" si="0">ROUNDDOWN((AM16*AQ16)/1000000,2)</f>
        <v>0</v>
      </c>
      <c r="AU16" s="515"/>
      <c r="AV16" s="516"/>
      <c r="AW16" s="517"/>
      <c r="AX16" s="518"/>
      <c r="AY16" s="519"/>
      <c r="AZ16" s="520">
        <f t="shared" ref="AZ16:AZ39" si="1">IF(AT16="","",AT16*AW16)</f>
        <v>0</v>
      </c>
      <c r="BA16" s="521"/>
      <c r="BB16" s="521"/>
      <c r="BC16" s="522"/>
    </row>
    <row r="17" spans="1:55" s="109" customFormat="1" ht="30" customHeight="1" x14ac:dyDescent="0.4">
      <c r="A17" s="523"/>
      <c r="B17" s="524"/>
      <c r="C17" s="524"/>
      <c r="D17" s="525"/>
      <c r="E17" s="535"/>
      <c r="F17" s="536"/>
      <c r="G17" s="536"/>
      <c r="H17" s="536"/>
      <c r="I17" s="537"/>
      <c r="J17" s="529"/>
      <c r="K17" s="530"/>
      <c r="L17" s="530"/>
      <c r="M17" s="530"/>
      <c r="N17" s="530"/>
      <c r="O17" s="530"/>
      <c r="P17" s="530"/>
      <c r="Q17" s="530"/>
      <c r="R17" s="531"/>
      <c r="S17" s="529"/>
      <c r="T17" s="530"/>
      <c r="U17" s="530"/>
      <c r="V17" s="530"/>
      <c r="W17" s="530"/>
      <c r="X17" s="530"/>
      <c r="Y17" s="530"/>
      <c r="Z17" s="530"/>
      <c r="AA17" s="530"/>
      <c r="AB17" s="530"/>
      <c r="AC17" s="530"/>
      <c r="AD17" s="530"/>
      <c r="AE17" s="530"/>
      <c r="AF17" s="530"/>
      <c r="AG17" s="530"/>
      <c r="AH17" s="530"/>
      <c r="AI17" s="530"/>
      <c r="AJ17" s="531"/>
      <c r="AK17" s="532"/>
      <c r="AL17" s="533"/>
      <c r="AM17" s="534"/>
      <c r="AN17" s="512"/>
      <c r="AO17" s="512"/>
      <c r="AP17" s="110"/>
      <c r="AQ17" s="512"/>
      <c r="AR17" s="512"/>
      <c r="AS17" s="513"/>
      <c r="AT17" s="514">
        <f t="shared" si="0"/>
        <v>0</v>
      </c>
      <c r="AU17" s="515"/>
      <c r="AV17" s="516"/>
      <c r="AW17" s="517"/>
      <c r="AX17" s="518"/>
      <c r="AY17" s="519"/>
      <c r="AZ17" s="520">
        <f t="shared" si="1"/>
        <v>0</v>
      </c>
      <c r="BA17" s="521"/>
      <c r="BB17" s="521"/>
      <c r="BC17" s="522"/>
    </row>
    <row r="18" spans="1:55" s="109" customFormat="1" ht="30" customHeight="1" x14ac:dyDescent="0.4">
      <c r="A18" s="523"/>
      <c r="B18" s="524"/>
      <c r="C18" s="524"/>
      <c r="D18" s="525"/>
      <c r="E18" s="535"/>
      <c r="F18" s="536"/>
      <c r="G18" s="536"/>
      <c r="H18" s="536"/>
      <c r="I18" s="537"/>
      <c r="J18" s="529"/>
      <c r="K18" s="530"/>
      <c r="L18" s="530"/>
      <c r="M18" s="530"/>
      <c r="N18" s="530"/>
      <c r="O18" s="530"/>
      <c r="P18" s="530"/>
      <c r="Q18" s="530"/>
      <c r="R18" s="531"/>
      <c r="S18" s="529"/>
      <c r="T18" s="530"/>
      <c r="U18" s="530"/>
      <c r="V18" s="530"/>
      <c r="W18" s="530"/>
      <c r="X18" s="530"/>
      <c r="Y18" s="530"/>
      <c r="Z18" s="530"/>
      <c r="AA18" s="530"/>
      <c r="AB18" s="530"/>
      <c r="AC18" s="530"/>
      <c r="AD18" s="530"/>
      <c r="AE18" s="530"/>
      <c r="AF18" s="530"/>
      <c r="AG18" s="530"/>
      <c r="AH18" s="530"/>
      <c r="AI18" s="530"/>
      <c r="AJ18" s="531"/>
      <c r="AK18" s="532"/>
      <c r="AL18" s="533"/>
      <c r="AM18" s="534"/>
      <c r="AN18" s="512"/>
      <c r="AO18" s="512"/>
      <c r="AP18" s="110"/>
      <c r="AQ18" s="512"/>
      <c r="AR18" s="512"/>
      <c r="AS18" s="513"/>
      <c r="AT18" s="514">
        <f t="shared" si="0"/>
        <v>0</v>
      </c>
      <c r="AU18" s="515"/>
      <c r="AV18" s="516"/>
      <c r="AW18" s="517"/>
      <c r="AX18" s="518"/>
      <c r="AY18" s="519"/>
      <c r="AZ18" s="520">
        <f t="shared" si="1"/>
        <v>0</v>
      </c>
      <c r="BA18" s="521"/>
      <c r="BB18" s="521"/>
      <c r="BC18" s="522"/>
    </row>
    <row r="19" spans="1:55" s="109" customFormat="1" ht="30" customHeight="1" x14ac:dyDescent="0.4">
      <c r="A19" s="523"/>
      <c r="B19" s="524"/>
      <c r="C19" s="524"/>
      <c r="D19" s="525"/>
      <c r="E19" s="535"/>
      <c r="F19" s="536"/>
      <c r="G19" s="536"/>
      <c r="H19" s="536"/>
      <c r="I19" s="537"/>
      <c r="J19" s="529"/>
      <c r="K19" s="530"/>
      <c r="L19" s="530"/>
      <c r="M19" s="530"/>
      <c r="N19" s="530"/>
      <c r="O19" s="530"/>
      <c r="P19" s="530"/>
      <c r="Q19" s="530"/>
      <c r="R19" s="531"/>
      <c r="S19" s="529"/>
      <c r="T19" s="530"/>
      <c r="U19" s="530"/>
      <c r="V19" s="530"/>
      <c r="W19" s="530"/>
      <c r="X19" s="530"/>
      <c r="Y19" s="530"/>
      <c r="Z19" s="530"/>
      <c r="AA19" s="530"/>
      <c r="AB19" s="530"/>
      <c r="AC19" s="530"/>
      <c r="AD19" s="530"/>
      <c r="AE19" s="530"/>
      <c r="AF19" s="530"/>
      <c r="AG19" s="530"/>
      <c r="AH19" s="530"/>
      <c r="AI19" s="530"/>
      <c r="AJ19" s="531"/>
      <c r="AK19" s="532"/>
      <c r="AL19" s="533"/>
      <c r="AM19" s="534"/>
      <c r="AN19" s="512"/>
      <c r="AO19" s="512"/>
      <c r="AP19" s="110"/>
      <c r="AQ19" s="512"/>
      <c r="AR19" s="512"/>
      <c r="AS19" s="513"/>
      <c r="AT19" s="514">
        <f t="shared" si="0"/>
        <v>0</v>
      </c>
      <c r="AU19" s="515"/>
      <c r="AV19" s="516"/>
      <c r="AW19" s="517"/>
      <c r="AX19" s="518"/>
      <c r="AY19" s="519"/>
      <c r="AZ19" s="520">
        <f t="shared" si="1"/>
        <v>0</v>
      </c>
      <c r="BA19" s="521"/>
      <c r="BB19" s="521"/>
      <c r="BC19" s="522"/>
    </row>
    <row r="20" spans="1:55" s="109" customFormat="1" ht="30" customHeight="1" x14ac:dyDescent="0.4">
      <c r="A20" s="523"/>
      <c r="B20" s="524"/>
      <c r="C20" s="524"/>
      <c r="D20" s="525"/>
      <c r="E20" s="535"/>
      <c r="F20" s="536"/>
      <c r="G20" s="536"/>
      <c r="H20" s="536"/>
      <c r="I20" s="537"/>
      <c r="J20" s="529"/>
      <c r="K20" s="530"/>
      <c r="L20" s="530"/>
      <c r="M20" s="530"/>
      <c r="N20" s="530"/>
      <c r="O20" s="530"/>
      <c r="P20" s="530"/>
      <c r="Q20" s="530"/>
      <c r="R20" s="531"/>
      <c r="S20" s="529"/>
      <c r="T20" s="530"/>
      <c r="U20" s="530"/>
      <c r="V20" s="530"/>
      <c r="W20" s="530"/>
      <c r="X20" s="530"/>
      <c r="Y20" s="530"/>
      <c r="Z20" s="530"/>
      <c r="AA20" s="530"/>
      <c r="AB20" s="530"/>
      <c r="AC20" s="530"/>
      <c r="AD20" s="530"/>
      <c r="AE20" s="530"/>
      <c r="AF20" s="530"/>
      <c r="AG20" s="530"/>
      <c r="AH20" s="530"/>
      <c r="AI20" s="530"/>
      <c r="AJ20" s="531"/>
      <c r="AK20" s="532"/>
      <c r="AL20" s="533"/>
      <c r="AM20" s="534"/>
      <c r="AN20" s="512"/>
      <c r="AO20" s="512"/>
      <c r="AP20" s="110"/>
      <c r="AQ20" s="512"/>
      <c r="AR20" s="512"/>
      <c r="AS20" s="513"/>
      <c r="AT20" s="514">
        <f t="shared" si="0"/>
        <v>0</v>
      </c>
      <c r="AU20" s="515"/>
      <c r="AV20" s="516"/>
      <c r="AW20" s="517"/>
      <c r="AX20" s="518"/>
      <c r="AY20" s="519"/>
      <c r="AZ20" s="520">
        <f t="shared" si="1"/>
        <v>0</v>
      </c>
      <c r="BA20" s="521"/>
      <c r="BB20" s="521"/>
      <c r="BC20" s="522"/>
    </row>
    <row r="21" spans="1:55" s="109" customFormat="1" ht="30" customHeight="1" x14ac:dyDescent="0.4">
      <c r="A21" s="523"/>
      <c r="B21" s="524"/>
      <c r="C21" s="524"/>
      <c r="D21" s="525"/>
      <c r="E21" s="535"/>
      <c r="F21" s="536"/>
      <c r="G21" s="536"/>
      <c r="H21" s="536"/>
      <c r="I21" s="537"/>
      <c r="J21" s="529"/>
      <c r="K21" s="530"/>
      <c r="L21" s="530"/>
      <c r="M21" s="530"/>
      <c r="N21" s="530"/>
      <c r="O21" s="530"/>
      <c r="P21" s="530"/>
      <c r="Q21" s="530"/>
      <c r="R21" s="531"/>
      <c r="S21" s="529"/>
      <c r="T21" s="530"/>
      <c r="U21" s="530"/>
      <c r="V21" s="530"/>
      <c r="W21" s="530"/>
      <c r="X21" s="530"/>
      <c r="Y21" s="530"/>
      <c r="Z21" s="530"/>
      <c r="AA21" s="530"/>
      <c r="AB21" s="530"/>
      <c r="AC21" s="530"/>
      <c r="AD21" s="530"/>
      <c r="AE21" s="530"/>
      <c r="AF21" s="530"/>
      <c r="AG21" s="530"/>
      <c r="AH21" s="530"/>
      <c r="AI21" s="530"/>
      <c r="AJ21" s="531"/>
      <c r="AK21" s="532"/>
      <c r="AL21" s="533"/>
      <c r="AM21" s="534"/>
      <c r="AN21" s="512"/>
      <c r="AO21" s="512"/>
      <c r="AP21" s="110"/>
      <c r="AQ21" s="512"/>
      <c r="AR21" s="512"/>
      <c r="AS21" s="513"/>
      <c r="AT21" s="514">
        <f t="shared" si="0"/>
        <v>0</v>
      </c>
      <c r="AU21" s="515"/>
      <c r="AV21" s="516"/>
      <c r="AW21" s="517"/>
      <c r="AX21" s="518"/>
      <c r="AY21" s="519"/>
      <c r="AZ21" s="520">
        <f t="shared" si="1"/>
        <v>0</v>
      </c>
      <c r="BA21" s="521"/>
      <c r="BB21" s="521"/>
      <c r="BC21" s="522"/>
    </row>
    <row r="22" spans="1:55" s="109" customFormat="1" ht="30" customHeight="1" x14ac:dyDescent="0.4">
      <c r="A22" s="523"/>
      <c r="B22" s="524"/>
      <c r="C22" s="524"/>
      <c r="D22" s="525"/>
      <c r="E22" s="535"/>
      <c r="F22" s="536"/>
      <c r="G22" s="536"/>
      <c r="H22" s="536"/>
      <c r="I22" s="537"/>
      <c r="J22" s="529"/>
      <c r="K22" s="530"/>
      <c r="L22" s="530"/>
      <c r="M22" s="530"/>
      <c r="N22" s="530"/>
      <c r="O22" s="530"/>
      <c r="P22" s="530"/>
      <c r="Q22" s="530"/>
      <c r="R22" s="531"/>
      <c r="S22" s="529"/>
      <c r="T22" s="530"/>
      <c r="U22" s="530"/>
      <c r="V22" s="530"/>
      <c r="W22" s="530"/>
      <c r="X22" s="530"/>
      <c r="Y22" s="530"/>
      <c r="Z22" s="530"/>
      <c r="AA22" s="530"/>
      <c r="AB22" s="530"/>
      <c r="AC22" s="530"/>
      <c r="AD22" s="530"/>
      <c r="AE22" s="530"/>
      <c r="AF22" s="530"/>
      <c r="AG22" s="530"/>
      <c r="AH22" s="530"/>
      <c r="AI22" s="530"/>
      <c r="AJ22" s="531"/>
      <c r="AK22" s="532"/>
      <c r="AL22" s="533"/>
      <c r="AM22" s="534"/>
      <c r="AN22" s="512"/>
      <c r="AO22" s="512"/>
      <c r="AP22" s="110"/>
      <c r="AQ22" s="512"/>
      <c r="AR22" s="512"/>
      <c r="AS22" s="513"/>
      <c r="AT22" s="514">
        <f t="shared" si="0"/>
        <v>0</v>
      </c>
      <c r="AU22" s="515"/>
      <c r="AV22" s="516"/>
      <c r="AW22" s="517"/>
      <c r="AX22" s="518"/>
      <c r="AY22" s="519"/>
      <c r="AZ22" s="520">
        <f t="shared" si="1"/>
        <v>0</v>
      </c>
      <c r="BA22" s="521"/>
      <c r="BB22" s="521"/>
      <c r="BC22" s="522"/>
    </row>
    <row r="23" spans="1:55" s="109" customFormat="1" ht="30" customHeight="1" x14ac:dyDescent="0.4">
      <c r="A23" s="523"/>
      <c r="B23" s="524"/>
      <c r="C23" s="524"/>
      <c r="D23" s="525"/>
      <c r="E23" s="535"/>
      <c r="F23" s="536"/>
      <c r="G23" s="536"/>
      <c r="H23" s="536"/>
      <c r="I23" s="537"/>
      <c r="J23" s="529"/>
      <c r="K23" s="530"/>
      <c r="L23" s="530"/>
      <c r="M23" s="530"/>
      <c r="N23" s="530"/>
      <c r="O23" s="530"/>
      <c r="P23" s="530"/>
      <c r="Q23" s="530"/>
      <c r="R23" s="531"/>
      <c r="S23" s="529"/>
      <c r="T23" s="530"/>
      <c r="U23" s="530"/>
      <c r="V23" s="530"/>
      <c r="W23" s="530"/>
      <c r="X23" s="530"/>
      <c r="Y23" s="530"/>
      <c r="Z23" s="530"/>
      <c r="AA23" s="530"/>
      <c r="AB23" s="530"/>
      <c r="AC23" s="530"/>
      <c r="AD23" s="530"/>
      <c r="AE23" s="530"/>
      <c r="AF23" s="530"/>
      <c r="AG23" s="530"/>
      <c r="AH23" s="530"/>
      <c r="AI23" s="530"/>
      <c r="AJ23" s="531"/>
      <c r="AK23" s="532"/>
      <c r="AL23" s="533"/>
      <c r="AM23" s="534"/>
      <c r="AN23" s="512"/>
      <c r="AO23" s="512"/>
      <c r="AP23" s="110"/>
      <c r="AQ23" s="512"/>
      <c r="AR23" s="512"/>
      <c r="AS23" s="513"/>
      <c r="AT23" s="514">
        <f t="shared" si="0"/>
        <v>0</v>
      </c>
      <c r="AU23" s="515"/>
      <c r="AV23" s="516"/>
      <c r="AW23" s="517"/>
      <c r="AX23" s="518"/>
      <c r="AY23" s="519"/>
      <c r="AZ23" s="520">
        <f t="shared" si="1"/>
        <v>0</v>
      </c>
      <c r="BA23" s="521"/>
      <c r="BB23" s="521"/>
      <c r="BC23" s="522"/>
    </row>
    <row r="24" spans="1:55" s="109" customFormat="1" ht="30" customHeight="1" x14ac:dyDescent="0.4">
      <c r="A24" s="523"/>
      <c r="B24" s="524"/>
      <c r="C24" s="524"/>
      <c r="D24" s="525"/>
      <c r="E24" s="535"/>
      <c r="F24" s="536"/>
      <c r="G24" s="536"/>
      <c r="H24" s="536"/>
      <c r="I24" s="537"/>
      <c r="J24" s="529"/>
      <c r="K24" s="530"/>
      <c r="L24" s="530"/>
      <c r="M24" s="530"/>
      <c r="N24" s="530"/>
      <c r="O24" s="530"/>
      <c r="P24" s="530"/>
      <c r="Q24" s="530"/>
      <c r="R24" s="531"/>
      <c r="S24" s="529"/>
      <c r="T24" s="530"/>
      <c r="U24" s="530"/>
      <c r="V24" s="530"/>
      <c r="W24" s="530"/>
      <c r="X24" s="530"/>
      <c r="Y24" s="530"/>
      <c r="Z24" s="530"/>
      <c r="AA24" s="530"/>
      <c r="AB24" s="530"/>
      <c r="AC24" s="530"/>
      <c r="AD24" s="530"/>
      <c r="AE24" s="530"/>
      <c r="AF24" s="530"/>
      <c r="AG24" s="530"/>
      <c r="AH24" s="530"/>
      <c r="AI24" s="530"/>
      <c r="AJ24" s="531"/>
      <c r="AK24" s="532"/>
      <c r="AL24" s="533"/>
      <c r="AM24" s="534"/>
      <c r="AN24" s="512"/>
      <c r="AO24" s="512"/>
      <c r="AP24" s="110"/>
      <c r="AQ24" s="512"/>
      <c r="AR24" s="512"/>
      <c r="AS24" s="513"/>
      <c r="AT24" s="514">
        <f t="shared" si="0"/>
        <v>0</v>
      </c>
      <c r="AU24" s="515"/>
      <c r="AV24" s="516"/>
      <c r="AW24" s="517"/>
      <c r="AX24" s="518"/>
      <c r="AY24" s="519"/>
      <c r="AZ24" s="520">
        <f t="shared" si="1"/>
        <v>0</v>
      </c>
      <c r="BA24" s="521"/>
      <c r="BB24" s="521"/>
      <c r="BC24" s="522"/>
    </row>
    <row r="25" spans="1:55" s="109" customFormat="1" ht="30" customHeight="1" x14ac:dyDescent="0.4">
      <c r="A25" s="523"/>
      <c r="B25" s="524"/>
      <c r="C25" s="524"/>
      <c r="D25" s="525"/>
      <c r="E25" s="535"/>
      <c r="F25" s="536"/>
      <c r="G25" s="536"/>
      <c r="H25" s="536"/>
      <c r="I25" s="537"/>
      <c r="J25" s="529"/>
      <c r="K25" s="530"/>
      <c r="L25" s="530"/>
      <c r="M25" s="530"/>
      <c r="N25" s="530"/>
      <c r="O25" s="530"/>
      <c r="P25" s="530"/>
      <c r="Q25" s="530"/>
      <c r="R25" s="531"/>
      <c r="S25" s="529"/>
      <c r="T25" s="530"/>
      <c r="U25" s="530"/>
      <c r="V25" s="530"/>
      <c r="W25" s="530"/>
      <c r="X25" s="530"/>
      <c r="Y25" s="530"/>
      <c r="Z25" s="530"/>
      <c r="AA25" s="530"/>
      <c r="AB25" s="530"/>
      <c r="AC25" s="530"/>
      <c r="AD25" s="530"/>
      <c r="AE25" s="530"/>
      <c r="AF25" s="530"/>
      <c r="AG25" s="530"/>
      <c r="AH25" s="530"/>
      <c r="AI25" s="530"/>
      <c r="AJ25" s="531"/>
      <c r="AK25" s="532"/>
      <c r="AL25" s="533"/>
      <c r="AM25" s="534"/>
      <c r="AN25" s="512"/>
      <c r="AO25" s="512"/>
      <c r="AP25" s="110"/>
      <c r="AQ25" s="512"/>
      <c r="AR25" s="512"/>
      <c r="AS25" s="513"/>
      <c r="AT25" s="514">
        <f t="shared" si="0"/>
        <v>0</v>
      </c>
      <c r="AU25" s="515"/>
      <c r="AV25" s="516"/>
      <c r="AW25" s="517"/>
      <c r="AX25" s="518"/>
      <c r="AY25" s="519"/>
      <c r="AZ25" s="520">
        <f t="shared" si="1"/>
        <v>0</v>
      </c>
      <c r="BA25" s="521"/>
      <c r="BB25" s="521"/>
      <c r="BC25" s="522"/>
    </row>
    <row r="26" spans="1:55" s="109" customFormat="1" ht="30" customHeight="1" x14ac:dyDescent="0.4">
      <c r="A26" s="523"/>
      <c r="B26" s="524"/>
      <c r="C26" s="524"/>
      <c r="D26" s="525"/>
      <c r="E26" s="535"/>
      <c r="F26" s="536"/>
      <c r="G26" s="536"/>
      <c r="H26" s="536"/>
      <c r="I26" s="537"/>
      <c r="J26" s="529"/>
      <c r="K26" s="530"/>
      <c r="L26" s="530"/>
      <c r="M26" s="530"/>
      <c r="N26" s="530"/>
      <c r="O26" s="530"/>
      <c r="P26" s="530"/>
      <c r="Q26" s="530"/>
      <c r="R26" s="531"/>
      <c r="S26" s="529"/>
      <c r="T26" s="530"/>
      <c r="U26" s="530"/>
      <c r="V26" s="530"/>
      <c r="W26" s="530"/>
      <c r="X26" s="530"/>
      <c r="Y26" s="530"/>
      <c r="Z26" s="530"/>
      <c r="AA26" s="530"/>
      <c r="AB26" s="530"/>
      <c r="AC26" s="530"/>
      <c r="AD26" s="530"/>
      <c r="AE26" s="530"/>
      <c r="AF26" s="530"/>
      <c r="AG26" s="530"/>
      <c r="AH26" s="530"/>
      <c r="AI26" s="530"/>
      <c r="AJ26" s="531"/>
      <c r="AK26" s="532"/>
      <c r="AL26" s="533"/>
      <c r="AM26" s="534"/>
      <c r="AN26" s="512"/>
      <c r="AO26" s="512"/>
      <c r="AP26" s="110"/>
      <c r="AQ26" s="512"/>
      <c r="AR26" s="512"/>
      <c r="AS26" s="513"/>
      <c r="AT26" s="514">
        <f t="shared" si="0"/>
        <v>0</v>
      </c>
      <c r="AU26" s="515"/>
      <c r="AV26" s="516"/>
      <c r="AW26" s="517"/>
      <c r="AX26" s="518"/>
      <c r="AY26" s="519"/>
      <c r="AZ26" s="520">
        <f t="shared" si="1"/>
        <v>0</v>
      </c>
      <c r="BA26" s="521"/>
      <c r="BB26" s="521"/>
      <c r="BC26" s="522"/>
    </row>
    <row r="27" spans="1:55" s="109" customFormat="1" ht="30" customHeight="1" x14ac:dyDescent="0.4">
      <c r="A27" s="523"/>
      <c r="B27" s="524"/>
      <c r="C27" s="524"/>
      <c r="D27" s="525"/>
      <c r="E27" s="535"/>
      <c r="F27" s="536"/>
      <c r="G27" s="536"/>
      <c r="H27" s="536"/>
      <c r="I27" s="537"/>
      <c r="J27" s="529"/>
      <c r="K27" s="530"/>
      <c r="L27" s="530"/>
      <c r="M27" s="530"/>
      <c r="N27" s="530"/>
      <c r="O27" s="530"/>
      <c r="P27" s="530"/>
      <c r="Q27" s="530"/>
      <c r="R27" s="531"/>
      <c r="S27" s="529"/>
      <c r="T27" s="530"/>
      <c r="U27" s="530"/>
      <c r="V27" s="530"/>
      <c r="W27" s="530"/>
      <c r="X27" s="530"/>
      <c r="Y27" s="530"/>
      <c r="Z27" s="530"/>
      <c r="AA27" s="530"/>
      <c r="AB27" s="530"/>
      <c r="AC27" s="530"/>
      <c r="AD27" s="530"/>
      <c r="AE27" s="530"/>
      <c r="AF27" s="530"/>
      <c r="AG27" s="530"/>
      <c r="AH27" s="530"/>
      <c r="AI27" s="530"/>
      <c r="AJ27" s="531"/>
      <c r="AK27" s="532"/>
      <c r="AL27" s="533"/>
      <c r="AM27" s="534"/>
      <c r="AN27" s="512"/>
      <c r="AO27" s="512"/>
      <c r="AP27" s="110" t="s">
        <v>148</v>
      </c>
      <c r="AQ27" s="512"/>
      <c r="AR27" s="512"/>
      <c r="AS27" s="513"/>
      <c r="AT27" s="514">
        <f t="shared" si="0"/>
        <v>0</v>
      </c>
      <c r="AU27" s="515"/>
      <c r="AV27" s="516"/>
      <c r="AW27" s="517"/>
      <c r="AX27" s="518"/>
      <c r="AY27" s="519"/>
      <c r="AZ27" s="520">
        <f t="shared" si="1"/>
        <v>0</v>
      </c>
      <c r="BA27" s="521"/>
      <c r="BB27" s="521"/>
      <c r="BC27" s="522"/>
    </row>
    <row r="28" spans="1:55" s="109" customFormat="1" ht="30" customHeight="1" x14ac:dyDescent="0.4">
      <c r="A28" s="523"/>
      <c r="B28" s="524"/>
      <c r="C28" s="524"/>
      <c r="D28" s="525"/>
      <c r="E28" s="535"/>
      <c r="F28" s="536"/>
      <c r="G28" s="536"/>
      <c r="H28" s="536"/>
      <c r="I28" s="537"/>
      <c r="J28" s="529"/>
      <c r="K28" s="530"/>
      <c r="L28" s="530"/>
      <c r="M28" s="530"/>
      <c r="N28" s="530"/>
      <c r="O28" s="530"/>
      <c r="P28" s="530"/>
      <c r="Q28" s="530"/>
      <c r="R28" s="531"/>
      <c r="S28" s="529"/>
      <c r="T28" s="530"/>
      <c r="U28" s="530"/>
      <c r="V28" s="530"/>
      <c r="W28" s="530"/>
      <c r="X28" s="530"/>
      <c r="Y28" s="530"/>
      <c r="Z28" s="530"/>
      <c r="AA28" s="530"/>
      <c r="AB28" s="530"/>
      <c r="AC28" s="530"/>
      <c r="AD28" s="530"/>
      <c r="AE28" s="530"/>
      <c r="AF28" s="530"/>
      <c r="AG28" s="530"/>
      <c r="AH28" s="530"/>
      <c r="AI28" s="530"/>
      <c r="AJ28" s="531"/>
      <c r="AK28" s="532"/>
      <c r="AL28" s="533"/>
      <c r="AM28" s="534"/>
      <c r="AN28" s="512"/>
      <c r="AO28" s="512"/>
      <c r="AP28" s="110" t="s">
        <v>148</v>
      </c>
      <c r="AQ28" s="512"/>
      <c r="AR28" s="512"/>
      <c r="AS28" s="513"/>
      <c r="AT28" s="514">
        <f t="shared" si="0"/>
        <v>0</v>
      </c>
      <c r="AU28" s="515"/>
      <c r="AV28" s="516"/>
      <c r="AW28" s="517"/>
      <c r="AX28" s="518"/>
      <c r="AY28" s="519"/>
      <c r="AZ28" s="520">
        <f t="shared" si="1"/>
        <v>0</v>
      </c>
      <c r="BA28" s="521"/>
      <c r="BB28" s="521"/>
      <c r="BC28" s="522"/>
    </row>
    <row r="29" spans="1:55" s="109" customFormat="1" ht="30" customHeight="1" x14ac:dyDescent="0.4">
      <c r="A29" s="523"/>
      <c r="B29" s="524"/>
      <c r="C29" s="524"/>
      <c r="D29" s="525"/>
      <c r="E29" s="535"/>
      <c r="F29" s="536"/>
      <c r="G29" s="536"/>
      <c r="H29" s="536"/>
      <c r="I29" s="537"/>
      <c r="J29" s="529"/>
      <c r="K29" s="530"/>
      <c r="L29" s="530"/>
      <c r="M29" s="530"/>
      <c r="N29" s="530"/>
      <c r="O29" s="530"/>
      <c r="P29" s="530"/>
      <c r="Q29" s="530"/>
      <c r="R29" s="531"/>
      <c r="S29" s="529"/>
      <c r="T29" s="530"/>
      <c r="U29" s="530"/>
      <c r="V29" s="530"/>
      <c r="W29" s="530"/>
      <c r="X29" s="530"/>
      <c r="Y29" s="530"/>
      <c r="Z29" s="530"/>
      <c r="AA29" s="530"/>
      <c r="AB29" s="530"/>
      <c r="AC29" s="530"/>
      <c r="AD29" s="530"/>
      <c r="AE29" s="530"/>
      <c r="AF29" s="530"/>
      <c r="AG29" s="530"/>
      <c r="AH29" s="530"/>
      <c r="AI29" s="530"/>
      <c r="AJ29" s="531"/>
      <c r="AK29" s="532"/>
      <c r="AL29" s="533"/>
      <c r="AM29" s="534"/>
      <c r="AN29" s="512"/>
      <c r="AO29" s="512"/>
      <c r="AP29" s="110" t="s">
        <v>148</v>
      </c>
      <c r="AQ29" s="512"/>
      <c r="AR29" s="512"/>
      <c r="AS29" s="513"/>
      <c r="AT29" s="514">
        <f t="shared" si="0"/>
        <v>0</v>
      </c>
      <c r="AU29" s="515"/>
      <c r="AV29" s="516"/>
      <c r="AW29" s="517"/>
      <c r="AX29" s="518"/>
      <c r="AY29" s="519"/>
      <c r="AZ29" s="520">
        <f t="shared" si="1"/>
        <v>0</v>
      </c>
      <c r="BA29" s="521"/>
      <c r="BB29" s="521"/>
      <c r="BC29" s="522"/>
    </row>
    <row r="30" spans="1:55" s="109" customFormat="1" ht="30" customHeight="1" x14ac:dyDescent="0.4">
      <c r="A30" s="523"/>
      <c r="B30" s="524"/>
      <c r="C30" s="524"/>
      <c r="D30" s="525"/>
      <c r="E30" s="535"/>
      <c r="F30" s="536"/>
      <c r="G30" s="536"/>
      <c r="H30" s="536"/>
      <c r="I30" s="537"/>
      <c r="J30" s="529"/>
      <c r="K30" s="530"/>
      <c r="L30" s="530"/>
      <c r="M30" s="530"/>
      <c r="N30" s="530"/>
      <c r="O30" s="530"/>
      <c r="P30" s="530"/>
      <c r="Q30" s="530"/>
      <c r="R30" s="531"/>
      <c r="S30" s="529"/>
      <c r="T30" s="530"/>
      <c r="U30" s="530"/>
      <c r="V30" s="530"/>
      <c r="W30" s="530"/>
      <c r="X30" s="530"/>
      <c r="Y30" s="530"/>
      <c r="Z30" s="530"/>
      <c r="AA30" s="530"/>
      <c r="AB30" s="530"/>
      <c r="AC30" s="530"/>
      <c r="AD30" s="530"/>
      <c r="AE30" s="530"/>
      <c r="AF30" s="530"/>
      <c r="AG30" s="530"/>
      <c r="AH30" s="530"/>
      <c r="AI30" s="530"/>
      <c r="AJ30" s="531"/>
      <c r="AK30" s="532"/>
      <c r="AL30" s="533"/>
      <c r="AM30" s="534"/>
      <c r="AN30" s="512"/>
      <c r="AO30" s="512"/>
      <c r="AP30" s="110" t="s">
        <v>148</v>
      </c>
      <c r="AQ30" s="512"/>
      <c r="AR30" s="512"/>
      <c r="AS30" s="513"/>
      <c r="AT30" s="514">
        <f t="shared" si="0"/>
        <v>0</v>
      </c>
      <c r="AU30" s="515"/>
      <c r="AV30" s="516"/>
      <c r="AW30" s="517"/>
      <c r="AX30" s="518"/>
      <c r="AY30" s="519"/>
      <c r="AZ30" s="520">
        <f t="shared" si="1"/>
        <v>0</v>
      </c>
      <c r="BA30" s="521"/>
      <c r="BB30" s="521"/>
      <c r="BC30" s="522"/>
    </row>
    <row r="31" spans="1:55" s="109" customFormat="1" ht="30" customHeight="1" x14ac:dyDescent="0.4">
      <c r="A31" s="523"/>
      <c r="B31" s="524"/>
      <c r="C31" s="524"/>
      <c r="D31" s="525"/>
      <c r="E31" s="535"/>
      <c r="F31" s="536"/>
      <c r="G31" s="536"/>
      <c r="H31" s="536"/>
      <c r="I31" s="537"/>
      <c r="J31" s="529"/>
      <c r="K31" s="530"/>
      <c r="L31" s="530"/>
      <c r="M31" s="530"/>
      <c r="N31" s="530"/>
      <c r="O31" s="530"/>
      <c r="P31" s="530"/>
      <c r="Q31" s="530"/>
      <c r="R31" s="531"/>
      <c r="S31" s="529"/>
      <c r="T31" s="530"/>
      <c r="U31" s="530"/>
      <c r="V31" s="530"/>
      <c r="W31" s="530"/>
      <c r="X31" s="530"/>
      <c r="Y31" s="530"/>
      <c r="Z31" s="530"/>
      <c r="AA31" s="530"/>
      <c r="AB31" s="530"/>
      <c r="AC31" s="530"/>
      <c r="AD31" s="530"/>
      <c r="AE31" s="530"/>
      <c r="AF31" s="530"/>
      <c r="AG31" s="530"/>
      <c r="AH31" s="530"/>
      <c r="AI31" s="530"/>
      <c r="AJ31" s="531"/>
      <c r="AK31" s="532"/>
      <c r="AL31" s="533"/>
      <c r="AM31" s="534"/>
      <c r="AN31" s="512"/>
      <c r="AO31" s="512"/>
      <c r="AP31" s="110" t="s">
        <v>148</v>
      </c>
      <c r="AQ31" s="512"/>
      <c r="AR31" s="512"/>
      <c r="AS31" s="513"/>
      <c r="AT31" s="514">
        <f t="shared" si="0"/>
        <v>0</v>
      </c>
      <c r="AU31" s="515"/>
      <c r="AV31" s="516"/>
      <c r="AW31" s="517"/>
      <c r="AX31" s="518"/>
      <c r="AY31" s="519"/>
      <c r="AZ31" s="520">
        <f t="shared" si="1"/>
        <v>0</v>
      </c>
      <c r="BA31" s="521"/>
      <c r="BB31" s="521"/>
      <c r="BC31" s="522"/>
    </row>
    <row r="32" spans="1:55" s="109" customFormat="1" ht="30" customHeight="1" x14ac:dyDescent="0.4">
      <c r="A32" s="523"/>
      <c r="B32" s="524"/>
      <c r="C32" s="524"/>
      <c r="D32" s="525"/>
      <c r="E32" s="535"/>
      <c r="F32" s="536"/>
      <c r="G32" s="536"/>
      <c r="H32" s="536"/>
      <c r="I32" s="537"/>
      <c r="J32" s="529"/>
      <c r="K32" s="530"/>
      <c r="L32" s="530"/>
      <c r="M32" s="530"/>
      <c r="N32" s="530"/>
      <c r="O32" s="530"/>
      <c r="P32" s="530"/>
      <c r="Q32" s="530"/>
      <c r="R32" s="531"/>
      <c r="S32" s="529"/>
      <c r="T32" s="530"/>
      <c r="U32" s="530"/>
      <c r="V32" s="530"/>
      <c r="W32" s="530"/>
      <c r="X32" s="530"/>
      <c r="Y32" s="530"/>
      <c r="Z32" s="530"/>
      <c r="AA32" s="530"/>
      <c r="AB32" s="530"/>
      <c r="AC32" s="530"/>
      <c r="AD32" s="530"/>
      <c r="AE32" s="530"/>
      <c r="AF32" s="530"/>
      <c r="AG32" s="530"/>
      <c r="AH32" s="530"/>
      <c r="AI32" s="530"/>
      <c r="AJ32" s="531"/>
      <c r="AK32" s="532"/>
      <c r="AL32" s="533"/>
      <c r="AM32" s="534"/>
      <c r="AN32" s="512"/>
      <c r="AO32" s="512"/>
      <c r="AP32" s="110" t="s">
        <v>148</v>
      </c>
      <c r="AQ32" s="512"/>
      <c r="AR32" s="512"/>
      <c r="AS32" s="513"/>
      <c r="AT32" s="514">
        <f t="shared" si="0"/>
        <v>0</v>
      </c>
      <c r="AU32" s="515"/>
      <c r="AV32" s="516"/>
      <c r="AW32" s="517"/>
      <c r="AX32" s="518"/>
      <c r="AY32" s="519"/>
      <c r="AZ32" s="538">
        <f t="shared" si="1"/>
        <v>0</v>
      </c>
      <c r="BA32" s="539"/>
      <c r="BB32" s="539"/>
      <c r="BC32" s="540"/>
    </row>
    <row r="33" spans="1:55" s="109" customFormat="1" ht="30" customHeight="1" x14ac:dyDescent="0.4">
      <c r="A33" s="523"/>
      <c r="B33" s="524"/>
      <c r="C33" s="524"/>
      <c r="D33" s="525"/>
      <c r="E33" s="535"/>
      <c r="F33" s="536"/>
      <c r="G33" s="536"/>
      <c r="H33" s="536"/>
      <c r="I33" s="537"/>
      <c r="J33" s="529"/>
      <c r="K33" s="530"/>
      <c r="L33" s="530"/>
      <c r="M33" s="530"/>
      <c r="N33" s="530"/>
      <c r="O33" s="530"/>
      <c r="P33" s="530"/>
      <c r="Q33" s="530"/>
      <c r="R33" s="531"/>
      <c r="S33" s="529"/>
      <c r="T33" s="530"/>
      <c r="U33" s="530"/>
      <c r="V33" s="530"/>
      <c r="W33" s="530"/>
      <c r="X33" s="530"/>
      <c r="Y33" s="530"/>
      <c r="Z33" s="530"/>
      <c r="AA33" s="530"/>
      <c r="AB33" s="530"/>
      <c r="AC33" s="530"/>
      <c r="AD33" s="530"/>
      <c r="AE33" s="530"/>
      <c r="AF33" s="530"/>
      <c r="AG33" s="530"/>
      <c r="AH33" s="530"/>
      <c r="AI33" s="530"/>
      <c r="AJ33" s="531"/>
      <c r="AK33" s="532"/>
      <c r="AL33" s="533"/>
      <c r="AM33" s="534"/>
      <c r="AN33" s="512"/>
      <c r="AO33" s="512"/>
      <c r="AP33" s="110" t="s">
        <v>148</v>
      </c>
      <c r="AQ33" s="512"/>
      <c r="AR33" s="512"/>
      <c r="AS33" s="513"/>
      <c r="AT33" s="514">
        <f t="shared" si="0"/>
        <v>0</v>
      </c>
      <c r="AU33" s="515"/>
      <c r="AV33" s="516"/>
      <c r="AW33" s="517"/>
      <c r="AX33" s="518"/>
      <c r="AY33" s="519"/>
      <c r="AZ33" s="520">
        <f t="shared" si="1"/>
        <v>0</v>
      </c>
      <c r="BA33" s="521"/>
      <c r="BB33" s="521"/>
      <c r="BC33" s="522"/>
    </row>
    <row r="34" spans="1:55" s="109" customFormat="1" ht="30" customHeight="1" x14ac:dyDescent="0.4">
      <c r="A34" s="523"/>
      <c r="B34" s="524"/>
      <c r="C34" s="524"/>
      <c r="D34" s="525"/>
      <c r="E34" s="535"/>
      <c r="F34" s="536"/>
      <c r="G34" s="536"/>
      <c r="H34" s="536"/>
      <c r="I34" s="537"/>
      <c r="J34" s="529"/>
      <c r="K34" s="530"/>
      <c r="L34" s="530"/>
      <c r="M34" s="530"/>
      <c r="N34" s="530"/>
      <c r="O34" s="530"/>
      <c r="P34" s="530"/>
      <c r="Q34" s="530"/>
      <c r="R34" s="531"/>
      <c r="S34" s="529"/>
      <c r="T34" s="530"/>
      <c r="U34" s="530"/>
      <c r="V34" s="530"/>
      <c r="W34" s="530"/>
      <c r="X34" s="530"/>
      <c r="Y34" s="530"/>
      <c r="Z34" s="530"/>
      <c r="AA34" s="530"/>
      <c r="AB34" s="530"/>
      <c r="AC34" s="530"/>
      <c r="AD34" s="530"/>
      <c r="AE34" s="530"/>
      <c r="AF34" s="530"/>
      <c r="AG34" s="530"/>
      <c r="AH34" s="530"/>
      <c r="AI34" s="530"/>
      <c r="AJ34" s="531"/>
      <c r="AK34" s="532"/>
      <c r="AL34" s="533"/>
      <c r="AM34" s="534"/>
      <c r="AN34" s="512"/>
      <c r="AO34" s="512"/>
      <c r="AP34" s="110" t="s">
        <v>148</v>
      </c>
      <c r="AQ34" s="512"/>
      <c r="AR34" s="512"/>
      <c r="AS34" s="513"/>
      <c r="AT34" s="514">
        <f t="shared" si="0"/>
        <v>0</v>
      </c>
      <c r="AU34" s="515"/>
      <c r="AV34" s="516"/>
      <c r="AW34" s="517"/>
      <c r="AX34" s="518"/>
      <c r="AY34" s="519"/>
      <c r="AZ34" s="520">
        <f t="shared" si="1"/>
        <v>0</v>
      </c>
      <c r="BA34" s="521"/>
      <c r="BB34" s="521"/>
      <c r="BC34" s="522"/>
    </row>
    <row r="35" spans="1:55" s="109" customFormat="1" ht="30" customHeight="1" x14ac:dyDescent="0.4">
      <c r="A35" s="523"/>
      <c r="B35" s="524"/>
      <c r="C35" s="524"/>
      <c r="D35" s="525"/>
      <c r="E35" s="535"/>
      <c r="F35" s="536"/>
      <c r="G35" s="536"/>
      <c r="H35" s="536"/>
      <c r="I35" s="537"/>
      <c r="J35" s="529"/>
      <c r="K35" s="530"/>
      <c r="L35" s="530"/>
      <c r="M35" s="530"/>
      <c r="N35" s="530"/>
      <c r="O35" s="530"/>
      <c r="P35" s="530"/>
      <c r="Q35" s="530"/>
      <c r="R35" s="531"/>
      <c r="S35" s="529"/>
      <c r="T35" s="530"/>
      <c r="U35" s="530"/>
      <c r="V35" s="530"/>
      <c r="W35" s="530"/>
      <c r="X35" s="530"/>
      <c r="Y35" s="530"/>
      <c r="Z35" s="530"/>
      <c r="AA35" s="530"/>
      <c r="AB35" s="530"/>
      <c r="AC35" s="530"/>
      <c r="AD35" s="530"/>
      <c r="AE35" s="530"/>
      <c r="AF35" s="530"/>
      <c r="AG35" s="530"/>
      <c r="AH35" s="530"/>
      <c r="AI35" s="530"/>
      <c r="AJ35" s="531"/>
      <c r="AK35" s="532"/>
      <c r="AL35" s="533"/>
      <c r="AM35" s="534"/>
      <c r="AN35" s="512"/>
      <c r="AO35" s="512"/>
      <c r="AP35" s="110" t="s">
        <v>148</v>
      </c>
      <c r="AQ35" s="512"/>
      <c r="AR35" s="512"/>
      <c r="AS35" s="513"/>
      <c r="AT35" s="514">
        <f t="shared" si="0"/>
        <v>0</v>
      </c>
      <c r="AU35" s="515"/>
      <c r="AV35" s="516"/>
      <c r="AW35" s="517"/>
      <c r="AX35" s="518"/>
      <c r="AY35" s="519"/>
      <c r="AZ35" s="520">
        <f t="shared" si="1"/>
        <v>0</v>
      </c>
      <c r="BA35" s="521"/>
      <c r="BB35" s="521"/>
      <c r="BC35" s="522"/>
    </row>
    <row r="36" spans="1:55" s="109" customFormat="1" ht="30" customHeight="1" x14ac:dyDescent="0.4">
      <c r="A36" s="523"/>
      <c r="B36" s="524"/>
      <c r="C36" s="524"/>
      <c r="D36" s="525"/>
      <c r="E36" s="535"/>
      <c r="F36" s="536"/>
      <c r="G36" s="536"/>
      <c r="H36" s="536"/>
      <c r="I36" s="537"/>
      <c r="J36" s="529"/>
      <c r="K36" s="530"/>
      <c r="L36" s="530"/>
      <c r="M36" s="530"/>
      <c r="N36" s="530"/>
      <c r="O36" s="530"/>
      <c r="P36" s="530"/>
      <c r="Q36" s="530"/>
      <c r="R36" s="531"/>
      <c r="S36" s="529"/>
      <c r="T36" s="530"/>
      <c r="U36" s="530"/>
      <c r="V36" s="530"/>
      <c r="W36" s="530"/>
      <c r="X36" s="530"/>
      <c r="Y36" s="530"/>
      <c r="Z36" s="530"/>
      <c r="AA36" s="530"/>
      <c r="AB36" s="530"/>
      <c r="AC36" s="530"/>
      <c r="AD36" s="530"/>
      <c r="AE36" s="530"/>
      <c r="AF36" s="530"/>
      <c r="AG36" s="530"/>
      <c r="AH36" s="530"/>
      <c r="AI36" s="530"/>
      <c r="AJ36" s="531"/>
      <c r="AK36" s="532"/>
      <c r="AL36" s="533"/>
      <c r="AM36" s="534"/>
      <c r="AN36" s="512"/>
      <c r="AO36" s="512"/>
      <c r="AP36" s="110" t="s">
        <v>148</v>
      </c>
      <c r="AQ36" s="512"/>
      <c r="AR36" s="512"/>
      <c r="AS36" s="513"/>
      <c r="AT36" s="514">
        <f t="shared" si="0"/>
        <v>0</v>
      </c>
      <c r="AU36" s="515"/>
      <c r="AV36" s="516"/>
      <c r="AW36" s="517"/>
      <c r="AX36" s="518"/>
      <c r="AY36" s="519"/>
      <c r="AZ36" s="520">
        <f t="shared" si="1"/>
        <v>0</v>
      </c>
      <c r="BA36" s="521"/>
      <c r="BB36" s="521"/>
      <c r="BC36" s="522"/>
    </row>
    <row r="37" spans="1:55" s="109" customFormat="1" ht="30" customHeight="1" x14ac:dyDescent="0.4">
      <c r="A37" s="523"/>
      <c r="B37" s="524"/>
      <c r="C37" s="524"/>
      <c r="D37" s="525"/>
      <c r="E37" s="535"/>
      <c r="F37" s="536"/>
      <c r="G37" s="536"/>
      <c r="H37" s="536"/>
      <c r="I37" s="537"/>
      <c r="J37" s="529"/>
      <c r="K37" s="530"/>
      <c r="L37" s="530"/>
      <c r="M37" s="530"/>
      <c r="N37" s="530"/>
      <c r="O37" s="530"/>
      <c r="P37" s="530"/>
      <c r="Q37" s="530"/>
      <c r="R37" s="531"/>
      <c r="S37" s="529"/>
      <c r="T37" s="530"/>
      <c r="U37" s="530"/>
      <c r="V37" s="530"/>
      <c r="W37" s="530"/>
      <c r="X37" s="530"/>
      <c r="Y37" s="530"/>
      <c r="Z37" s="530"/>
      <c r="AA37" s="530"/>
      <c r="AB37" s="530"/>
      <c r="AC37" s="530"/>
      <c r="AD37" s="530"/>
      <c r="AE37" s="530"/>
      <c r="AF37" s="530"/>
      <c r="AG37" s="530"/>
      <c r="AH37" s="530"/>
      <c r="AI37" s="530"/>
      <c r="AJ37" s="531"/>
      <c r="AK37" s="532"/>
      <c r="AL37" s="533"/>
      <c r="AM37" s="534"/>
      <c r="AN37" s="512"/>
      <c r="AO37" s="512"/>
      <c r="AP37" s="110" t="s">
        <v>148</v>
      </c>
      <c r="AQ37" s="512"/>
      <c r="AR37" s="512"/>
      <c r="AS37" s="513"/>
      <c r="AT37" s="514">
        <f t="shared" si="0"/>
        <v>0</v>
      </c>
      <c r="AU37" s="515"/>
      <c r="AV37" s="516"/>
      <c r="AW37" s="517"/>
      <c r="AX37" s="518"/>
      <c r="AY37" s="519"/>
      <c r="AZ37" s="520">
        <f t="shared" si="1"/>
        <v>0</v>
      </c>
      <c r="BA37" s="521"/>
      <c r="BB37" s="521"/>
      <c r="BC37" s="522"/>
    </row>
    <row r="38" spans="1:55" s="109" customFormat="1" ht="30" customHeight="1" x14ac:dyDescent="0.4">
      <c r="A38" s="523"/>
      <c r="B38" s="524"/>
      <c r="C38" s="524"/>
      <c r="D38" s="525"/>
      <c r="E38" s="535"/>
      <c r="F38" s="536"/>
      <c r="G38" s="536"/>
      <c r="H38" s="536"/>
      <c r="I38" s="537"/>
      <c r="J38" s="529"/>
      <c r="K38" s="530"/>
      <c r="L38" s="530"/>
      <c r="M38" s="530"/>
      <c r="N38" s="530"/>
      <c r="O38" s="530"/>
      <c r="P38" s="530"/>
      <c r="Q38" s="530"/>
      <c r="R38" s="531"/>
      <c r="S38" s="529"/>
      <c r="T38" s="530"/>
      <c r="U38" s="530"/>
      <c r="V38" s="530"/>
      <c r="W38" s="530"/>
      <c r="X38" s="530"/>
      <c r="Y38" s="530"/>
      <c r="Z38" s="530"/>
      <c r="AA38" s="530"/>
      <c r="AB38" s="530"/>
      <c r="AC38" s="530"/>
      <c r="AD38" s="530"/>
      <c r="AE38" s="530"/>
      <c r="AF38" s="530"/>
      <c r="AG38" s="530"/>
      <c r="AH38" s="530"/>
      <c r="AI38" s="530"/>
      <c r="AJ38" s="531"/>
      <c r="AK38" s="532"/>
      <c r="AL38" s="533"/>
      <c r="AM38" s="534"/>
      <c r="AN38" s="512"/>
      <c r="AO38" s="512"/>
      <c r="AP38" s="110" t="s">
        <v>148</v>
      </c>
      <c r="AQ38" s="512"/>
      <c r="AR38" s="512"/>
      <c r="AS38" s="513"/>
      <c r="AT38" s="514">
        <f t="shared" si="0"/>
        <v>0</v>
      </c>
      <c r="AU38" s="515"/>
      <c r="AV38" s="516"/>
      <c r="AW38" s="517"/>
      <c r="AX38" s="518"/>
      <c r="AY38" s="519"/>
      <c r="AZ38" s="520">
        <f t="shared" si="1"/>
        <v>0</v>
      </c>
      <c r="BA38" s="521"/>
      <c r="BB38" s="521"/>
      <c r="BC38" s="522"/>
    </row>
    <row r="39" spans="1:55" s="109" customFormat="1" ht="30" customHeight="1" thickBot="1" x14ac:dyDescent="0.45">
      <c r="A39" s="523"/>
      <c r="B39" s="524"/>
      <c r="C39" s="524"/>
      <c r="D39" s="525"/>
      <c r="E39" s="526"/>
      <c r="F39" s="527"/>
      <c r="G39" s="527"/>
      <c r="H39" s="527"/>
      <c r="I39" s="528"/>
      <c r="J39" s="529"/>
      <c r="K39" s="530"/>
      <c r="L39" s="530"/>
      <c r="M39" s="530"/>
      <c r="N39" s="530"/>
      <c r="O39" s="530"/>
      <c r="P39" s="530"/>
      <c r="Q39" s="530"/>
      <c r="R39" s="531"/>
      <c r="S39" s="529"/>
      <c r="T39" s="530"/>
      <c r="U39" s="530"/>
      <c r="V39" s="530"/>
      <c r="W39" s="530"/>
      <c r="X39" s="530"/>
      <c r="Y39" s="530"/>
      <c r="Z39" s="530"/>
      <c r="AA39" s="530"/>
      <c r="AB39" s="530"/>
      <c r="AC39" s="530"/>
      <c r="AD39" s="530"/>
      <c r="AE39" s="530"/>
      <c r="AF39" s="530"/>
      <c r="AG39" s="530"/>
      <c r="AH39" s="530"/>
      <c r="AI39" s="530"/>
      <c r="AJ39" s="531"/>
      <c r="AK39" s="532"/>
      <c r="AL39" s="533"/>
      <c r="AM39" s="534"/>
      <c r="AN39" s="512"/>
      <c r="AO39" s="512"/>
      <c r="AP39" s="110" t="s">
        <v>148</v>
      </c>
      <c r="AQ39" s="512"/>
      <c r="AR39" s="512"/>
      <c r="AS39" s="513"/>
      <c r="AT39" s="514">
        <f t="shared" si="0"/>
        <v>0</v>
      </c>
      <c r="AU39" s="515"/>
      <c r="AV39" s="516"/>
      <c r="AW39" s="517"/>
      <c r="AX39" s="518"/>
      <c r="AY39" s="519"/>
      <c r="AZ39" s="520">
        <f t="shared" si="1"/>
        <v>0</v>
      </c>
      <c r="BA39" s="521"/>
      <c r="BB39" s="521"/>
      <c r="BC39" s="522"/>
    </row>
    <row r="40" spans="1:55" ht="30" customHeight="1" thickTop="1" thickBot="1" x14ac:dyDescent="0.45">
      <c r="A40" s="503" t="s">
        <v>3</v>
      </c>
      <c r="B40" s="504"/>
      <c r="C40" s="504"/>
      <c r="D40" s="504"/>
      <c r="E40" s="504"/>
      <c r="F40" s="504"/>
      <c r="G40" s="504"/>
      <c r="H40" s="504"/>
      <c r="I40" s="504"/>
      <c r="J40" s="504"/>
      <c r="K40" s="504"/>
      <c r="L40" s="504"/>
      <c r="M40" s="504"/>
      <c r="N40" s="504"/>
      <c r="O40" s="504"/>
      <c r="P40" s="504"/>
      <c r="Q40" s="504"/>
      <c r="R40" s="504"/>
      <c r="S40" s="504"/>
      <c r="T40" s="504"/>
      <c r="U40" s="504"/>
      <c r="V40" s="504"/>
      <c r="W40" s="504"/>
      <c r="X40" s="504"/>
      <c r="Y40" s="504"/>
      <c r="Z40" s="504"/>
      <c r="AA40" s="504"/>
      <c r="AB40" s="504"/>
      <c r="AC40" s="504"/>
      <c r="AD40" s="504"/>
      <c r="AE40" s="504"/>
      <c r="AF40" s="504"/>
      <c r="AG40" s="504"/>
      <c r="AH40" s="504"/>
      <c r="AI40" s="504"/>
      <c r="AJ40" s="504"/>
      <c r="AK40" s="504"/>
      <c r="AL40" s="504"/>
      <c r="AM40" s="504"/>
      <c r="AN40" s="504"/>
      <c r="AO40" s="504"/>
      <c r="AP40" s="504"/>
      <c r="AQ40" s="504"/>
      <c r="AR40" s="504"/>
      <c r="AS40" s="504"/>
      <c r="AT40" s="504"/>
      <c r="AU40" s="504"/>
      <c r="AV40" s="505"/>
      <c r="AW40" s="506">
        <f>SUM(AW15:AY39)</f>
        <v>0</v>
      </c>
      <c r="AX40" s="507"/>
      <c r="AY40" s="508"/>
      <c r="AZ40" s="509">
        <f>SUM(AZ15:BC39)</f>
        <v>0</v>
      </c>
      <c r="BA40" s="510"/>
      <c r="BB40" s="510"/>
      <c r="BC40" s="511"/>
    </row>
    <row r="41" spans="1:55" s="48" customFormat="1" ht="15.75" customHeight="1" x14ac:dyDescent="0.4">
      <c r="A41" s="111"/>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Q41" s="111"/>
      <c r="AR41" s="111"/>
      <c r="AS41" s="111"/>
      <c r="AT41" s="111"/>
      <c r="AU41" s="111"/>
      <c r="AV41" s="111"/>
      <c r="AW41" s="111"/>
      <c r="AX41" s="111"/>
      <c r="AY41" s="111"/>
      <c r="AZ41" s="112"/>
      <c r="BA41" s="112"/>
      <c r="BB41" s="112"/>
      <c r="BC41" s="112"/>
    </row>
    <row r="42" spans="1:55" s="48" customFormat="1" ht="15.75" customHeight="1" x14ac:dyDescent="0.4">
      <c r="A42" s="111"/>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1"/>
      <c r="AG42" s="111"/>
      <c r="AH42" s="111"/>
      <c r="AI42" s="111"/>
      <c r="AJ42" s="111"/>
      <c r="AK42" s="111"/>
      <c r="AL42" s="111"/>
      <c r="AM42" s="111"/>
      <c r="AN42" s="111"/>
      <c r="AO42" s="111"/>
      <c r="AP42" s="111"/>
      <c r="AQ42" s="111"/>
      <c r="AR42" s="111"/>
      <c r="AS42" s="111"/>
      <c r="AT42" s="111"/>
      <c r="AU42" s="111"/>
      <c r="AV42" s="111"/>
      <c r="AW42" s="111"/>
      <c r="AX42" s="111"/>
      <c r="AY42" s="111"/>
      <c r="AZ42" s="112"/>
      <c r="BA42" s="112"/>
      <c r="BB42" s="112"/>
      <c r="BC42" s="112"/>
    </row>
    <row r="43" spans="1:55" ht="16.5" customHeight="1" x14ac:dyDescent="0.4">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row>
    <row r="44" spans="1:55" ht="31.5" customHeight="1" thickBot="1" x14ac:dyDescent="0.45">
      <c r="A44" s="60" t="s">
        <v>73</v>
      </c>
      <c r="B44" s="60"/>
      <c r="C44" s="73"/>
      <c r="D44" s="73"/>
      <c r="E44" s="73"/>
      <c r="F44" s="73"/>
      <c r="G44" s="73"/>
      <c r="H44" s="73"/>
      <c r="I44" s="73"/>
      <c r="J44" s="73"/>
      <c r="K44" s="73"/>
      <c r="L44" s="73"/>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3"/>
      <c r="AQ44" s="73"/>
      <c r="AR44" s="73"/>
      <c r="AS44" s="73"/>
      <c r="AT44" s="73"/>
      <c r="AU44" s="73"/>
      <c r="AV44" s="89"/>
      <c r="AW44" s="90"/>
      <c r="AX44" s="90"/>
    </row>
    <row r="45" spans="1:55" ht="57.75" customHeight="1" thickBot="1" x14ac:dyDescent="0.45">
      <c r="A45" s="489" t="s">
        <v>89</v>
      </c>
      <c r="B45" s="490"/>
      <c r="C45" s="490"/>
      <c r="D45" s="491"/>
      <c r="E45" s="492" t="s">
        <v>52</v>
      </c>
      <c r="F45" s="490"/>
      <c r="G45" s="490"/>
      <c r="H45" s="491"/>
      <c r="I45" s="258" t="s">
        <v>74</v>
      </c>
      <c r="J45" s="259"/>
      <c r="K45" s="259"/>
      <c r="L45" s="259"/>
      <c r="M45" s="259"/>
      <c r="N45" s="259"/>
      <c r="O45" s="259"/>
      <c r="P45" s="281"/>
      <c r="Q45" s="493" t="s">
        <v>75</v>
      </c>
      <c r="R45" s="494"/>
      <c r="S45" s="493" t="s">
        <v>76</v>
      </c>
      <c r="T45" s="495"/>
      <c r="U45" s="495"/>
      <c r="V45" s="495"/>
      <c r="W45" s="495"/>
      <c r="X45" s="495"/>
      <c r="Y45" s="496"/>
      <c r="Z45" s="258" t="s">
        <v>103</v>
      </c>
      <c r="AA45" s="259"/>
      <c r="AB45" s="259"/>
      <c r="AC45" s="259"/>
      <c r="AD45" s="259"/>
      <c r="AE45" s="259"/>
      <c r="AF45" s="259"/>
      <c r="AG45" s="259"/>
      <c r="AH45" s="259"/>
      <c r="AI45" s="259"/>
      <c r="AJ45" s="259"/>
      <c r="AK45" s="259"/>
      <c r="AL45" s="259"/>
      <c r="AM45" s="259"/>
      <c r="AN45" s="260"/>
      <c r="AO45" s="258" t="s">
        <v>104</v>
      </c>
      <c r="AP45" s="259"/>
      <c r="AQ45" s="259"/>
      <c r="AR45" s="259"/>
      <c r="AS45" s="259"/>
      <c r="AT45" s="259"/>
      <c r="AU45" s="259"/>
      <c r="AV45" s="259"/>
      <c r="AW45" s="259"/>
      <c r="AX45" s="259"/>
      <c r="AY45" s="259"/>
      <c r="AZ45" s="259"/>
      <c r="BA45" s="259"/>
      <c r="BB45" s="259"/>
      <c r="BC45" s="261"/>
    </row>
    <row r="46" spans="1:55" ht="33.75" customHeight="1" thickTop="1" x14ac:dyDescent="0.4">
      <c r="A46" s="461" t="s">
        <v>105</v>
      </c>
      <c r="B46" s="462"/>
      <c r="C46" s="462"/>
      <c r="D46" s="463"/>
      <c r="E46" s="470" t="s">
        <v>106</v>
      </c>
      <c r="F46" s="471"/>
      <c r="G46" s="471"/>
      <c r="H46" s="472"/>
      <c r="I46" s="473">
        <f>SUMIF($AK$15:$AL$39,E46,$AZ$15:$BC$39)</f>
        <v>0</v>
      </c>
      <c r="J46" s="474"/>
      <c r="K46" s="474"/>
      <c r="L46" s="474"/>
      <c r="M46" s="474"/>
      <c r="N46" s="474"/>
      <c r="O46" s="474"/>
      <c r="P46" s="75" t="s">
        <v>17</v>
      </c>
      <c r="Q46" s="271" t="s">
        <v>75</v>
      </c>
      <c r="R46" s="272"/>
      <c r="S46" s="475">
        <v>60000</v>
      </c>
      <c r="T46" s="476"/>
      <c r="U46" s="476"/>
      <c r="V46" s="476"/>
      <c r="W46" s="476"/>
      <c r="X46" s="476"/>
      <c r="Y46" s="76" t="s">
        <v>4</v>
      </c>
      <c r="Z46" s="274">
        <f>IF(I46="","",I46*S46)</f>
        <v>0</v>
      </c>
      <c r="AA46" s="275"/>
      <c r="AB46" s="275"/>
      <c r="AC46" s="275"/>
      <c r="AD46" s="275"/>
      <c r="AE46" s="275"/>
      <c r="AF46" s="275"/>
      <c r="AG46" s="275"/>
      <c r="AH46" s="275"/>
      <c r="AI46" s="275"/>
      <c r="AJ46" s="275"/>
      <c r="AK46" s="275"/>
      <c r="AL46" s="275"/>
      <c r="AM46" s="275"/>
      <c r="AN46" s="77" t="s">
        <v>4</v>
      </c>
      <c r="AO46" s="477">
        <f>SUM(Z46:AM49)</f>
        <v>0</v>
      </c>
      <c r="AP46" s="478"/>
      <c r="AQ46" s="478"/>
      <c r="AR46" s="478"/>
      <c r="AS46" s="478"/>
      <c r="AT46" s="478"/>
      <c r="AU46" s="478"/>
      <c r="AV46" s="478"/>
      <c r="AW46" s="478"/>
      <c r="AX46" s="478"/>
      <c r="AY46" s="478"/>
      <c r="AZ46" s="478"/>
      <c r="BA46" s="478"/>
      <c r="BB46" s="478"/>
      <c r="BC46" s="483" t="s">
        <v>4</v>
      </c>
    </row>
    <row r="47" spans="1:55" ht="33.75" customHeight="1" x14ac:dyDescent="0.4">
      <c r="A47" s="464"/>
      <c r="B47" s="465"/>
      <c r="C47" s="465"/>
      <c r="D47" s="466"/>
      <c r="E47" s="486" t="s">
        <v>107</v>
      </c>
      <c r="F47" s="487"/>
      <c r="G47" s="487"/>
      <c r="H47" s="488"/>
      <c r="I47" s="497">
        <f t="shared" ref="I47:I49" si="2">SUMIF($AK$15:$AL$39,E47,$AZ$15:$BC$39)</f>
        <v>0</v>
      </c>
      <c r="J47" s="498"/>
      <c r="K47" s="498"/>
      <c r="L47" s="498"/>
      <c r="M47" s="498"/>
      <c r="N47" s="498"/>
      <c r="O47" s="498"/>
      <c r="P47" s="78" t="s">
        <v>17</v>
      </c>
      <c r="Q47" s="219" t="s">
        <v>75</v>
      </c>
      <c r="R47" s="220"/>
      <c r="S47" s="499">
        <v>55000</v>
      </c>
      <c r="T47" s="500"/>
      <c r="U47" s="500"/>
      <c r="V47" s="500"/>
      <c r="W47" s="500"/>
      <c r="X47" s="500"/>
      <c r="Y47" s="79" t="s">
        <v>4</v>
      </c>
      <c r="Z47" s="222">
        <f>IF(I47="","",I47*S47)</f>
        <v>0</v>
      </c>
      <c r="AA47" s="223"/>
      <c r="AB47" s="223"/>
      <c r="AC47" s="223"/>
      <c r="AD47" s="223"/>
      <c r="AE47" s="223"/>
      <c r="AF47" s="223"/>
      <c r="AG47" s="223"/>
      <c r="AH47" s="223"/>
      <c r="AI47" s="223"/>
      <c r="AJ47" s="223"/>
      <c r="AK47" s="223"/>
      <c r="AL47" s="223"/>
      <c r="AM47" s="223"/>
      <c r="AN47" s="79" t="s">
        <v>4</v>
      </c>
      <c r="AO47" s="479"/>
      <c r="AP47" s="480"/>
      <c r="AQ47" s="480"/>
      <c r="AR47" s="480"/>
      <c r="AS47" s="480"/>
      <c r="AT47" s="480"/>
      <c r="AU47" s="480"/>
      <c r="AV47" s="480"/>
      <c r="AW47" s="480"/>
      <c r="AX47" s="480"/>
      <c r="AY47" s="480"/>
      <c r="AZ47" s="480"/>
      <c r="BA47" s="480"/>
      <c r="BB47" s="480"/>
      <c r="BC47" s="484"/>
    </row>
    <row r="48" spans="1:55" ht="33.75" customHeight="1" x14ac:dyDescent="0.4">
      <c r="A48" s="464"/>
      <c r="B48" s="465"/>
      <c r="C48" s="465"/>
      <c r="D48" s="466"/>
      <c r="E48" s="486" t="s">
        <v>108</v>
      </c>
      <c r="F48" s="487"/>
      <c r="G48" s="487"/>
      <c r="H48" s="488"/>
      <c r="I48" s="497">
        <f t="shared" si="2"/>
        <v>0</v>
      </c>
      <c r="J48" s="498"/>
      <c r="K48" s="498"/>
      <c r="L48" s="498"/>
      <c r="M48" s="498"/>
      <c r="N48" s="498"/>
      <c r="O48" s="498"/>
      <c r="P48" s="75" t="s">
        <v>17</v>
      </c>
      <c r="Q48" s="219" t="s">
        <v>75</v>
      </c>
      <c r="R48" s="220"/>
      <c r="S48" s="499">
        <v>50000</v>
      </c>
      <c r="T48" s="500"/>
      <c r="U48" s="500"/>
      <c r="V48" s="500"/>
      <c r="W48" s="500"/>
      <c r="X48" s="500"/>
      <c r="Y48" s="76" t="s">
        <v>4</v>
      </c>
      <c r="Z48" s="501">
        <f t="shared" ref="Z48:Z50" si="3">IF(I48="","",I48*S48)</f>
        <v>0</v>
      </c>
      <c r="AA48" s="502"/>
      <c r="AB48" s="502"/>
      <c r="AC48" s="502"/>
      <c r="AD48" s="502"/>
      <c r="AE48" s="502"/>
      <c r="AF48" s="502"/>
      <c r="AG48" s="502"/>
      <c r="AH48" s="502"/>
      <c r="AI48" s="502"/>
      <c r="AJ48" s="502"/>
      <c r="AK48" s="502"/>
      <c r="AL48" s="502"/>
      <c r="AM48" s="502"/>
      <c r="AN48" s="80" t="s">
        <v>4</v>
      </c>
      <c r="AO48" s="479"/>
      <c r="AP48" s="480"/>
      <c r="AQ48" s="480"/>
      <c r="AR48" s="480"/>
      <c r="AS48" s="480"/>
      <c r="AT48" s="480"/>
      <c r="AU48" s="480"/>
      <c r="AV48" s="480"/>
      <c r="AW48" s="480"/>
      <c r="AX48" s="480"/>
      <c r="AY48" s="480"/>
      <c r="AZ48" s="480"/>
      <c r="BA48" s="480"/>
      <c r="BB48" s="480"/>
      <c r="BC48" s="484"/>
    </row>
    <row r="49" spans="1:55" ht="33.75" customHeight="1" x14ac:dyDescent="0.4">
      <c r="A49" s="467"/>
      <c r="B49" s="468"/>
      <c r="C49" s="468"/>
      <c r="D49" s="469"/>
      <c r="E49" s="442" t="s">
        <v>109</v>
      </c>
      <c r="F49" s="443"/>
      <c r="G49" s="443"/>
      <c r="H49" s="444"/>
      <c r="I49" s="445">
        <f t="shared" si="2"/>
        <v>0</v>
      </c>
      <c r="J49" s="446"/>
      <c r="K49" s="446"/>
      <c r="L49" s="446"/>
      <c r="M49" s="446"/>
      <c r="N49" s="446"/>
      <c r="O49" s="446"/>
      <c r="P49" s="115" t="s">
        <v>17</v>
      </c>
      <c r="Q49" s="229" t="s">
        <v>75</v>
      </c>
      <c r="R49" s="230"/>
      <c r="S49" s="447">
        <v>40000</v>
      </c>
      <c r="T49" s="448"/>
      <c r="U49" s="448"/>
      <c r="V49" s="448"/>
      <c r="W49" s="448"/>
      <c r="X49" s="448"/>
      <c r="Y49" s="86" t="s">
        <v>4</v>
      </c>
      <c r="Z49" s="232">
        <f t="shared" si="3"/>
        <v>0</v>
      </c>
      <c r="AA49" s="233"/>
      <c r="AB49" s="233"/>
      <c r="AC49" s="233"/>
      <c r="AD49" s="233"/>
      <c r="AE49" s="233"/>
      <c r="AF49" s="233"/>
      <c r="AG49" s="233"/>
      <c r="AH49" s="233"/>
      <c r="AI49" s="233"/>
      <c r="AJ49" s="233"/>
      <c r="AK49" s="233"/>
      <c r="AL49" s="233"/>
      <c r="AM49" s="233"/>
      <c r="AN49" s="86" t="s">
        <v>4</v>
      </c>
      <c r="AO49" s="481"/>
      <c r="AP49" s="482"/>
      <c r="AQ49" s="482"/>
      <c r="AR49" s="482"/>
      <c r="AS49" s="482"/>
      <c r="AT49" s="482"/>
      <c r="AU49" s="482"/>
      <c r="AV49" s="482"/>
      <c r="AW49" s="482"/>
      <c r="AX49" s="482"/>
      <c r="AY49" s="482"/>
      <c r="AZ49" s="482"/>
      <c r="BA49" s="482"/>
      <c r="BB49" s="482"/>
      <c r="BC49" s="485"/>
    </row>
    <row r="50" spans="1:55" ht="33.75" customHeight="1" thickBot="1" x14ac:dyDescent="0.45">
      <c r="A50" s="449" t="s">
        <v>101</v>
      </c>
      <c r="B50" s="450"/>
      <c r="C50" s="450"/>
      <c r="D50" s="451"/>
      <c r="E50" s="452" t="s">
        <v>110</v>
      </c>
      <c r="F50" s="453"/>
      <c r="G50" s="453"/>
      <c r="H50" s="454"/>
      <c r="I50" s="455">
        <f>SUMIF($AK$15:$AL$39,E50,$AZ$15:$BC$39)</f>
        <v>0</v>
      </c>
      <c r="J50" s="456"/>
      <c r="K50" s="456"/>
      <c r="L50" s="456"/>
      <c r="M50" s="456"/>
      <c r="N50" s="456"/>
      <c r="O50" s="456"/>
      <c r="P50" s="116" t="s">
        <v>17</v>
      </c>
      <c r="Q50" s="457" t="s">
        <v>75</v>
      </c>
      <c r="R50" s="458"/>
      <c r="S50" s="459">
        <v>30000</v>
      </c>
      <c r="T50" s="460"/>
      <c r="U50" s="460"/>
      <c r="V50" s="460"/>
      <c r="W50" s="460"/>
      <c r="X50" s="460"/>
      <c r="Y50" s="117" t="s">
        <v>4</v>
      </c>
      <c r="Z50" s="433">
        <f t="shared" si="3"/>
        <v>0</v>
      </c>
      <c r="AA50" s="434"/>
      <c r="AB50" s="434"/>
      <c r="AC50" s="434"/>
      <c r="AD50" s="434"/>
      <c r="AE50" s="434"/>
      <c r="AF50" s="434"/>
      <c r="AG50" s="434"/>
      <c r="AH50" s="434"/>
      <c r="AI50" s="434"/>
      <c r="AJ50" s="434"/>
      <c r="AK50" s="434"/>
      <c r="AL50" s="434"/>
      <c r="AM50" s="434"/>
      <c r="AN50" s="117" t="s">
        <v>4</v>
      </c>
      <c r="AO50" s="435">
        <f>SUM(Z50)</f>
        <v>0</v>
      </c>
      <c r="AP50" s="436"/>
      <c r="AQ50" s="436"/>
      <c r="AR50" s="436"/>
      <c r="AS50" s="436"/>
      <c r="AT50" s="436"/>
      <c r="AU50" s="436"/>
      <c r="AV50" s="436"/>
      <c r="AW50" s="436"/>
      <c r="AX50" s="436"/>
      <c r="AY50" s="436"/>
      <c r="AZ50" s="436"/>
      <c r="BA50" s="436"/>
      <c r="BB50" s="436"/>
      <c r="BC50" s="118" t="s">
        <v>4</v>
      </c>
    </row>
    <row r="51" spans="1:55" ht="33.75" customHeight="1" thickTop="1" thickBot="1" x14ac:dyDescent="0.45">
      <c r="A51" s="437" t="s">
        <v>111</v>
      </c>
      <c r="B51" s="438"/>
      <c r="C51" s="438"/>
      <c r="D51" s="438"/>
      <c r="E51" s="438"/>
      <c r="F51" s="438"/>
      <c r="G51" s="438"/>
      <c r="H51" s="438"/>
      <c r="I51" s="438"/>
      <c r="J51" s="438"/>
      <c r="K51" s="438"/>
      <c r="L51" s="438"/>
      <c r="M51" s="438"/>
      <c r="N51" s="438"/>
      <c r="O51" s="438"/>
      <c r="P51" s="438"/>
      <c r="Q51" s="438"/>
      <c r="R51" s="438"/>
      <c r="S51" s="438"/>
      <c r="T51" s="438"/>
      <c r="U51" s="438"/>
      <c r="V51" s="438"/>
      <c r="W51" s="438"/>
      <c r="X51" s="438"/>
      <c r="Y51" s="438"/>
      <c r="Z51" s="438"/>
      <c r="AA51" s="438"/>
      <c r="AB51" s="438"/>
      <c r="AC51" s="438"/>
      <c r="AD51" s="438"/>
      <c r="AE51" s="438"/>
      <c r="AF51" s="438"/>
      <c r="AG51" s="438"/>
      <c r="AH51" s="438"/>
      <c r="AI51" s="438"/>
      <c r="AJ51" s="438"/>
      <c r="AK51" s="438"/>
      <c r="AL51" s="438"/>
      <c r="AM51" s="438"/>
      <c r="AN51" s="439"/>
      <c r="AO51" s="440">
        <f>AO46+AO50</f>
        <v>0</v>
      </c>
      <c r="AP51" s="441"/>
      <c r="AQ51" s="441"/>
      <c r="AR51" s="441"/>
      <c r="AS51" s="441"/>
      <c r="AT51" s="441"/>
      <c r="AU51" s="441"/>
      <c r="AV51" s="441"/>
      <c r="AW51" s="441"/>
      <c r="AX51" s="441"/>
      <c r="AY51" s="441"/>
      <c r="AZ51" s="441"/>
      <c r="BA51" s="441"/>
      <c r="BB51" s="441"/>
      <c r="BC51" s="119" t="s">
        <v>4</v>
      </c>
    </row>
    <row r="52" spans="1:55" ht="15.75" customHeight="1" thickTop="1" x14ac:dyDescent="0.4">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c r="AS52" s="120"/>
      <c r="AT52" s="120"/>
      <c r="AU52" s="120"/>
      <c r="AV52" s="120"/>
      <c r="AW52" s="120"/>
      <c r="AX52" s="120"/>
      <c r="AY52" s="120"/>
      <c r="AZ52" s="121"/>
      <c r="BA52" s="121"/>
      <c r="BB52" s="121"/>
      <c r="BC52" s="121"/>
    </row>
    <row r="53" spans="1:55" ht="16.5" customHeight="1" x14ac:dyDescent="0.4">
      <c r="A53" s="122"/>
      <c r="B53" s="122"/>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8"/>
      <c r="BA53" s="48"/>
      <c r="BB53" s="48"/>
      <c r="BC53" s="48"/>
    </row>
  </sheetData>
  <sheetProtection algorithmName="SHA-512" hashValue="oEC5Livswd2B+1opqFhHgyqiY/cWXdVcEcYNEh90ywRZZk9mIyFDkiMFz31tR35yaVW7AYQtVp046kuJdOnomg==" saltValue="cG1w3xYA0arbdV1h+wZmpg==" spinCount="100000" sheet="1" objects="1" scenarios="1"/>
  <mergeCells count="315">
    <mergeCell ref="Z48:AM48"/>
    <mergeCell ref="Z50:AM50"/>
    <mergeCell ref="AO50:BB50"/>
    <mergeCell ref="A51:AN51"/>
    <mergeCell ref="AO51:BB51"/>
    <mergeCell ref="E49:H49"/>
    <mergeCell ref="I49:O49"/>
    <mergeCell ref="Q49:R49"/>
    <mergeCell ref="S49:X49"/>
    <mergeCell ref="Z49:AM49"/>
    <mergeCell ref="A50:D50"/>
    <mergeCell ref="E50:H50"/>
    <mergeCell ref="I50:O50"/>
    <mergeCell ref="Q50:R50"/>
    <mergeCell ref="S50:X50"/>
    <mergeCell ref="AO45:BC45"/>
    <mergeCell ref="A46:D49"/>
    <mergeCell ref="E46:H46"/>
    <mergeCell ref="I46:O46"/>
    <mergeCell ref="Q46:R46"/>
    <mergeCell ref="S46:X46"/>
    <mergeCell ref="Z46:AM46"/>
    <mergeCell ref="AO46:BB49"/>
    <mergeCell ref="BC46:BC49"/>
    <mergeCell ref="E47:H47"/>
    <mergeCell ref="A45:D45"/>
    <mergeCell ref="E45:H45"/>
    <mergeCell ref="I45:P45"/>
    <mergeCell ref="Q45:R45"/>
    <mergeCell ref="S45:Y45"/>
    <mergeCell ref="Z45:AN45"/>
    <mergeCell ref="I47:O47"/>
    <mergeCell ref="Q47:R47"/>
    <mergeCell ref="S47:X47"/>
    <mergeCell ref="Z47:AM47"/>
    <mergeCell ref="E48:H48"/>
    <mergeCell ref="I48:O48"/>
    <mergeCell ref="Q48:R48"/>
    <mergeCell ref="S48:X48"/>
    <mergeCell ref="A40:AV40"/>
    <mergeCell ref="AW40:AY40"/>
    <mergeCell ref="AZ40:BC40"/>
    <mergeCell ref="AQ38:AS38"/>
    <mergeCell ref="AT38:AV38"/>
    <mergeCell ref="AW38:AY38"/>
    <mergeCell ref="AZ38:BC38"/>
    <mergeCell ref="A39:D39"/>
    <mergeCell ref="E39:I39"/>
    <mergeCell ref="J39:R39"/>
    <mergeCell ref="S39:AJ39"/>
    <mergeCell ref="AK39:AL39"/>
    <mergeCell ref="AM39:AO39"/>
    <mergeCell ref="AZ37:BC37"/>
    <mergeCell ref="A38:D38"/>
    <mergeCell ref="E38:I38"/>
    <mergeCell ref="J38:R38"/>
    <mergeCell ref="S38:AJ38"/>
    <mergeCell ref="AK38:AL38"/>
    <mergeCell ref="AM38:AO38"/>
    <mergeCell ref="AQ39:AS39"/>
    <mergeCell ref="AT39:AV39"/>
    <mergeCell ref="AW39:AY39"/>
    <mergeCell ref="AZ39:BC39"/>
    <mergeCell ref="A37:D37"/>
    <mergeCell ref="E37:I37"/>
    <mergeCell ref="J37:R37"/>
    <mergeCell ref="S37:AJ37"/>
    <mergeCell ref="AK37:AL37"/>
    <mergeCell ref="AM37:AO37"/>
    <mergeCell ref="AQ37:AS37"/>
    <mergeCell ref="AT37:AV37"/>
    <mergeCell ref="AW37:AY37"/>
    <mergeCell ref="AZ35:BC35"/>
    <mergeCell ref="A36:D36"/>
    <mergeCell ref="E36:I36"/>
    <mergeCell ref="J36:R36"/>
    <mergeCell ref="S36:AJ36"/>
    <mergeCell ref="AK36:AL36"/>
    <mergeCell ref="AM36:AO36"/>
    <mergeCell ref="AQ36:AS36"/>
    <mergeCell ref="AT36:AV36"/>
    <mergeCell ref="AW36:AY36"/>
    <mergeCell ref="AZ36:BC36"/>
    <mergeCell ref="A35:D35"/>
    <mergeCell ref="E35:I35"/>
    <mergeCell ref="J35:R35"/>
    <mergeCell ref="S35:AJ35"/>
    <mergeCell ref="AK35:AL35"/>
    <mergeCell ref="AM35:AO35"/>
    <mergeCell ref="AQ35:AS35"/>
    <mergeCell ref="AT35:AV35"/>
    <mergeCell ref="AW35:AY35"/>
    <mergeCell ref="AZ33:BC33"/>
    <mergeCell ref="A34:D34"/>
    <mergeCell ref="E34:I34"/>
    <mergeCell ref="J34:R34"/>
    <mergeCell ref="S34:AJ34"/>
    <mergeCell ref="AK34:AL34"/>
    <mergeCell ref="AM34:AO34"/>
    <mergeCell ref="AQ34:AS34"/>
    <mergeCell ref="AT34:AV34"/>
    <mergeCell ref="AW34:AY34"/>
    <mergeCell ref="AZ34:BC34"/>
    <mergeCell ref="A33:D33"/>
    <mergeCell ref="E33:I33"/>
    <mergeCell ref="J33:R33"/>
    <mergeCell ref="S33:AJ33"/>
    <mergeCell ref="AK33:AL33"/>
    <mergeCell ref="AM33:AO33"/>
    <mergeCell ref="AQ33:AS33"/>
    <mergeCell ref="AT33:AV33"/>
    <mergeCell ref="AW33:AY33"/>
    <mergeCell ref="AZ31:BC31"/>
    <mergeCell ref="A32:D32"/>
    <mergeCell ref="E32:I32"/>
    <mergeCell ref="J32:R32"/>
    <mergeCell ref="S32:AJ32"/>
    <mergeCell ref="AK32:AL32"/>
    <mergeCell ref="AM32:AO32"/>
    <mergeCell ref="AQ32:AS32"/>
    <mergeCell ref="AT32:AV32"/>
    <mergeCell ref="AW32:AY32"/>
    <mergeCell ref="AZ32:BC32"/>
    <mergeCell ref="A31:D31"/>
    <mergeCell ref="E31:I31"/>
    <mergeCell ref="J31:R31"/>
    <mergeCell ref="S31:AJ31"/>
    <mergeCell ref="AK31:AL31"/>
    <mergeCell ref="AM31:AO31"/>
    <mergeCell ref="AQ31:AS31"/>
    <mergeCell ref="AT31:AV31"/>
    <mergeCell ref="AW31:AY31"/>
    <mergeCell ref="AZ29:BC29"/>
    <mergeCell ref="A30:D30"/>
    <mergeCell ref="E30:I30"/>
    <mergeCell ref="J30:R30"/>
    <mergeCell ref="S30:AJ30"/>
    <mergeCell ref="AK30:AL30"/>
    <mergeCell ref="AM30:AO30"/>
    <mergeCell ref="AQ30:AS30"/>
    <mergeCell ref="AT30:AV30"/>
    <mergeCell ref="AW30:AY30"/>
    <mergeCell ref="AZ30:BC30"/>
    <mergeCell ref="A29:D29"/>
    <mergeCell ref="E29:I29"/>
    <mergeCell ref="J29:R29"/>
    <mergeCell ref="S29:AJ29"/>
    <mergeCell ref="AK29:AL29"/>
    <mergeCell ref="AM29:AO29"/>
    <mergeCell ref="AQ29:AS29"/>
    <mergeCell ref="AT29:AV29"/>
    <mergeCell ref="AW29:AY29"/>
    <mergeCell ref="AZ27:BC27"/>
    <mergeCell ref="A28:D28"/>
    <mergeCell ref="E28:I28"/>
    <mergeCell ref="J28:R28"/>
    <mergeCell ref="S28:AJ28"/>
    <mergeCell ref="AK28:AL28"/>
    <mergeCell ref="AM28:AO28"/>
    <mergeCell ref="AQ28:AS28"/>
    <mergeCell ref="AT28:AV28"/>
    <mergeCell ref="AW28:AY28"/>
    <mergeCell ref="AZ28:BC28"/>
    <mergeCell ref="A27:D27"/>
    <mergeCell ref="E27:I27"/>
    <mergeCell ref="J27:R27"/>
    <mergeCell ref="S27:AJ27"/>
    <mergeCell ref="AK27:AL27"/>
    <mergeCell ref="AM27:AO27"/>
    <mergeCell ref="AQ27:AS27"/>
    <mergeCell ref="AT27:AV27"/>
    <mergeCell ref="AW27:AY27"/>
    <mergeCell ref="AZ25:BC25"/>
    <mergeCell ref="A26:D26"/>
    <mergeCell ref="E26:I26"/>
    <mergeCell ref="J26:R26"/>
    <mergeCell ref="S26:AJ26"/>
    <mergeCell ref="AK26:AL26"/>
    <mergeCell ref="AM26:AO26"/>
    <mergeCell ref="AQ26:AS26"/>
    <mergeCell ref="AT26:AV26"/>
    <mergeCell ref="AW26:AY26"/>
    <mergeCell ref="AZ26:BC26"/>
    <mergeCell ref="A25:D25"/>
    <mergeCell ref="E25:I25"/>
    <mergeCell ref="J25:R25"/>
    <mergeCell ref="S25:AJ25"/>
    <mergeCell ref="AK25:AL25"/>
    <mergeCell ref="AM25:AO25"/>
    <mergeCell ref="AQ25:AS25"/>
    <mergeCell ref="AT25:AV25"/>
    <mergeCell ref="AW25:AY25"/>
    <mergeCell ref="AZ23:BC23"/>
    <mergeCell ref="A24:D24"/>
    <mergeCell ref="E24:I24"/>
    <mergeCell ref="J24:R24"/>
    <mergeCell ref="S24:AJ24"/>
    <mergeCell ref="AK24:AL24"/>
    <mergeCell ref="AM24:AO24"/>
    <mergeCell ref="AQ24:AS24"/>
    <mergeCell ref="AT24:AV24"/>
    <mergeCell ref="AW24:AY24"/>
    <mergeCell ref="AZ24:BC24"/>
    <mergeCell ref="A23:D23"/>
    <mergeCell ref="E23:I23"/>
    <mergeCell ref="J23:R23"/>
    <mergeCell ref="S23:AJ23"/>
    <mergeCell ref="AK23:AL23"/>
    <mergeCell ref="AM23:AO23"/>
    <mergeCell ref="AQ23:AS23"/>
    <mergeCell ref="AT23:AV23"/>
    <mergeCell ref="AW23:AY23"/>
    <mergeCell ref="AZ21:BC21"/>
    <mergeCell ref="A22:D22"/>
    <mergeCell ref="E22:I22"/>
    <mergeCell ref="J22:R22"/>
    <mergeCell ref="S22:AJ22"/>
    <mergeCell ref="AK22:AL22"/>
    <mergeCell ref="AM22:AO22"/>
    <mergeCell ref="AQ22:AS22"/>
    <mergeCell ref="AT22:AV22"/>
    <mergeCell ref="AW22:AY22"/>
    <mergeCell ref="AZ22:BC22"/>
    <mergeCell ref="A21:D21"/>
    <mergeCell ref="E21:I21"/>
    <mergeCell ref="J21:R21"/>
    <mergeCell ref="S21:AJ21"/>
    <mergeCell ref="AK21:AL21"/>
    <mergeCell ref="AM21:AO21"/>
    <mergeCell ref="AQ21:AS21"/>
    <mergeCell ref="AT21:AV21"/>
    <mergeCell ref="AW21:AY21"/>
    <mergeCell ref="AZ19:BC19"/>
    <mergeCell ref="A20:D20"/>
    <mergeCell ref="E20:I20"/>
    <mergeCell ref="J20:R20"/>
    <mergeCell ref="S20:AJ20"/>
    <mergeCell ref="AK20:AL20"/>
    <mergeCell ref="AM20:AO20"/>
    <mergeCell ref="AQ20:AS20"/>
    <mergeCell ref="AT20:AV20"/>
    <mergeCell ref="AW20:AY20"/>
    <mergeCell ref="AZ20:BC20"/>
    <mergeCell ref="A19:D19"/>
    <mergeCell ref="E19:I19"/>
    <mergeCell ref="J19:R19"/>
    <mergeCell ref="S19:AJ19"/>
    <mergeCell ref="AK19:AL19"/>
    <mergeCell ref="AM19:AO19"/>
    <mergeCell ref="AQ19:AS19"/>
    <mergeCell ref="AT19:AV19"/>
    <mergeCell ref="AW19:AY19"/>
    <mergeCell ref="AZ17:BC17"/>
    <mergeCell ref="A18:D18"/>
    <mergeCell ref="E18:I18"/>
    <mergeCell ref="J18:R18"/>
    <mergeCell ref="S18:AJ18"/>
    <mergeCell ref="AK18:AL18"/>
    <mergeCell ref="AM18:AO18"/>
    <mergeCell ref="AQ18:AS18"/>
    <mergeCell ref="AT18:AV18"/>
    <mergeCell ref="AW18:AY18"/>
    <mergeCell ref="AZ18:BC18"/>
    <mergeCell ref="A17:D17"/>
    <mergeCell ref="E17:I17"/>
    <mergeCell ref="J17:R17"/>
    <mergeCell ref="S17:AJ17"/>
    <mergeCell ref="AK17:AL17"/>
    <mergeCell ref="AM17:AO17"/>
    <mergeCell ref="AQ17:AS17"/>
    <mergeCell ref="AT17:AV17"/>
    <mergeCell ref="AW17:AY17"/>
    <mergeCell ref="AQ15:AS15"/>
    <mergeCell ref="AT15:AV15"/>
    <mergeCell ref="AW15:AY15"/>
    <mergeCell ref="AZ15:BC15"/>
    <mergeCell ref="A16:D16"/>
    <mergeCell ref="E16:I16"/>
    <mergeCell ref="J16:R16"/>
    <mergeCell ref="S16:AJ16"/>
    <mergeCell ref="AK16:AL16"/>
    <mergeCell ref="AM16:AO16"/>
    <mergeCell ref="A15:D15"/>
    <mergeCell ref="E15:I15"/>
    <mergeCell ref="J15:R15"/>
    <mergeCell ref="S15:AJ15"/>
    <mergeCell ref="AK15:AL15"/>
    <mergeCell ref="AM15:AO15"/>
    <mergeCell ref="AQ16:AS16"/>
    <mergeCell ref="AT16:AV16"/>
    <mergeCell ref="AW16:AY16"/>
    <mergeCell ref="AZ16:BC16"/>
    <mergeCell ref="A1:BC1"/>
    <mergeCell ref="AN2:AT2"/>
    <mergeCell ref="AU2:BC2"/>
    <mergeCell ref="A3:BC3"/>
    <mergeCell ref="AV6:AW6"/>
    <mergeCell ref="AY6:AZ6"/>
    <mergeCell ref="BA6:BC6"/>
    <mergeCell ref="AM13:AS13"/>
    <mergeCell ref="AT13:AV14"/>
    <mergeCell ref="AW13:AY14"/>
    <mergeCell ref="AZ13:BC14"/>
    <mergeCell ref="AM14:AO14"/>
    <mergeCell ref="AQ14:AS14"/>
    <mergeCell ref="A8:D9"/>
    <mergeCell ref="E8:N9"/>
    <mergeCell ref="Q9:BB9"/>
    <mergeCell ref="A11:AL11"/>
    <mergeCell ref="AM11:AS11"/>
    <mergeCell ref="A13:D14"/>
    <mergeCell ref="E13:I14"/>
    <mergeCell ref="J13:R14"/>
    <mergeCell ref="S13:AJ14"/>
    <mergeCell ref="AK13:AL14"/>
  </mergeCells>
  <phoneticPr fontId="3"/>
  <dataValidations count="5">
    <dataValidation type="list" allowBlank="1" showInputMessage="1" showErrorMessage="1" sqref="AM11:AS11">
      <formula1>"□,■"</formula1>
    </dataValidation>
    <dataValidation imeMode="disabled" allowBlank="1" showInputMessage="1" showErrorMessage="1" sqref="AY6:AZ7 AV6:AW7"/>
    <dataValidation type="textLength" imeMode="disabled" operator="equal" allowBlank="1" showInputMessage="1" showErrorMessage="1" errorTitle="文字数エラー" error="登録番号10桁を入力してください" sqref="E15:I39">
      <formula1>10</formula1>
    </dataValidation>
    <dataValidation type="custom" imeMode="disabled" allowBlank="1" showInputMessage="1" showErrorMessage="1" errorTitle="入力エラー" error="小数点は第二位まで、三位以下切り捨てで入力して下さい。" sqref="AZ15:BC39 AT15:AT39">
      <formula1>AT15-ROUNDDOWN(AT15,2)=0</formula1>
    </dataValidation>
    <dataValidation type="custom" imeMode="disabled" allowBlank="1" showInputMessage="1" showErrorMessage="1" errorTitle="入力エラー" error="小数点以下第一位を切り捨てで入力して下さい。" sqref="AW15:AW39 AM15:AM39 AQ15:AQ39">
      <formula1>AM15-ROUNDDOWN(AM15,0)=0</formula1>
    </dataValidation>
  </dataValidations>
  <printOptions horizontalCentered="1"/>
  <pageMargins left="0" right="0" top="0.35433070866141736" bottom="0.74803149606299213" header="0.31496062992125984" footer="0.31496062992125984"/>
  <pageSetup paperSize="9" scale="50"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【非表示予定】選択肢!$J$3:$J$7</xm:f>
          </x14:formula1>
          <xm:sqref>AK15:AL39</xm:sqref>
        </x14:dataValidation>
        <x14:dataValidation type="list" allowBlank="1" showInputMessage="1" showErrorMessage="1">
          <x14:formula1>
            <xm:f>【非表示予定】選択肢!$H$3</xm:f>
          </x14:formula1>
          <xm:sqref>E8:N9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C36"/>
  <sheetViews>
    <sheetView showGridLines="0" showZeros="0" view="pageBreakPreview" zoomScale="55" zoomScaleNormal="85" zoomScaleSheetLayoutView="55" workbookViewId="0">
      <selection activeCell="J38" sqref="J38:R38"/>
    </sheetView>
  </sheetViews>
  <sheetFormatPr defaultColWidth="9" defaultRowHeight="13.5" x14ac:dyDescent="0.4"/>
  <cols>
    <col min="1" max="4" width="3.875" style="50" customWidth="1"/>
    <col min="5" max="5" width="3.5" style="50" customWidth="1"/>
    <col min="6" max="6" width="6.125" style="50" customWidth="1"/>
    <col min="7" max="8" width="4.375" style="50" customWidth="1"/>
    <col min="9" max="9" width="3.5" style="50" customWidth="1"/>
    <col min="10" max="10" width="3.875" style="50" customWidth="1"/>
    <col min="11" max="13" width="3.5" style="50" customWidth="1"/>
    <col min="14" max="20" width="3.375" style="50" customWidth="1"/>
    <col min="21" max="35" width="2.625" style="50" customWidth="1"/>
    <col min="36" max="38" width="3.625" style="50" customWidth="1"/>
    <col min="39" max="39" width="3.875" style="50" customWidth="1"/>
    <col min="40" max="50" width="3.625" style="50" customWidth="1"/>
    <col min="51" max="54" width="3.375" style="50" customWidth="1"/>
    <col min="55" max="84" width="3.625" style="50" customWidth="1"/>
    <col min="85" max="16384" width="9" style="50"/>
  </cols>
  <sheetData>
    <row r="1" spans="1:55" ht="26.25" customHeight="1" x14ac:dyDescent="0.4">
      <c r="A1" s="427" t="s">
        <v>142</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row>
    <row r="2" spans="1:55" s="52" customFormat="1" ht="26.25" customHeight="1" x14ac:dyDescent="0.4">
      <c r="A2" s="51"/>
      <c r="B2" s="51"/>
      <c r="AN2" s="431" t="s">
        <v>80</v>
      </c>
      <c r="AO2" s="431"/>
      <c r="AP2" s="431"/>
      <c r="AQ2" s="431"/>
      <c r="AR2" s="431"/>
      <c r="AS2" s="431"/>
      <c r="AT2" s="431"/>
      <c r="AU2" s="432">
        <f>'既存住宅断熱改修総括表（様式第３号）'!J4</f>
        <v>0</v>
      </c>
      <c r="AV2" s="432"/>
      <c r="AW2" s="432"/>
      <c r="AX2" s="432"/>
      <c r="AY2" s="432"/>
      <c r="AZ2" s="432"/>
      <c r="BA2" s="432"/>
      <c r="BB2" s="432"/>
      <c r="BC2" s="432"/>
    </row>
    <row r="3" spans="1:55" ht="47.25" customHeight="1" x14ac:dyDescent="0.4">
      <c r="A3" s="561" t="s">
        <v>112</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561"/>
      <c r="AT3" s="561"/>
      <c r="AU3" s="561"/>
      <c r="AV3" s="561"/>
      <c r="AW3" s="561"/>
      <c r="AX3" s="561"/>
      <c r="AY3" s="561"/>
      <c r="AZ3" s="561"/>
      <c r="BA3" s="561"/>
      <c r="BB3" s="561"/>
      <c r="BC3" s="148"/>
    </row>
    <row r="4" spans="1:55" ht="3" customHeight="1" x14ac:dyDescent="0.2">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row>
    <row r="5" spans="1:55" s="126" customFormat="1" ht="35.65" customHeight="1" x14ac:dyDescent="0.4">
      <c r="A5" s="99" t="s">
        <v>113</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4"/>
      <c r="AS5" s="124"/>
      <c r="AT5" s="123"/>
      <c r="AU5" s="123"/>
      <c r="AV5" s="124"/>
      <c r="AW5" s="124"/>
      <c r="AX5" s="124"/>
      <c r="AY5" s="124"/>
      <c r="AZ5" s="124"/>
      <c r="BA5" s="124"/>
      <c r="BB5" s="125" t="s">
        <v>43</v>
      </c>
    </row>
    <row r="6" spans="1:55" ht="21.75" customHeight="1" x14ac:dyDescent="0.4">
      <c r="A6" s="142"/>
      <c r="B6" s="143"/>
      <c r="C6" s="45" t="s">
        <v>61</v>
      </c>
      <c r="D6" s="1"/>
      <c r="E6" s="1"/>
      <c r="F6" s="1"/>
      <c r="G6" s="150"/>
      <c r="H6" s="149"/>
      <c r="I6" s="45" t="s">
        <v>46</v>
      </c>
      <c r="J6" s="1"/>
      <c r="K6" s="127"/>
      <c r="L6" s="127"/>
      <c r="M6" s="127"/>
      <c r="N6" s="127"/>
      <c r="O6" s="127"/>
      <c r="P6" s="127"/>
      <c r="Q6" s="127"/>
      <c r="R6" s="127"/>
      <c r="S6" s="127"/>
      <c r="T6" s="127"/>
      <c r="U6" s="127"/>
      <c r="V6" s="127"/>
      <c r="W6" s="127"/>
      <c r="X6" s="127"/>
      <c r="Y6" s="127"/>
      <c r="Z6" s="127"/>
      <c r="AO6" s="128"/>
      <c r="AT6" s="58" t="s">
        <v>16</v>
      </c>
      <c r="AU6" s="425"/>
      <c r="AV6" s="425"/>
      <c r="AW6" s="43" t="s">
        <v>44</v>
      </c>
      <c r="AX6" s="425"/>
      <c r="AY6" s="425"/>
      <c r="AZ6" s="426" t="s">
        <v>45</v>
      </c>
      <c r="BA6" s="426"/>
      <c r="BB6" s="426"/>
    </row>
    <row r="7" spans="1:55" ht="15.75" customHeight="1" thickBot="1" x14ac:dyDescent="0.45">
      <c r="A7" s="47"/>
      <c r="B7" s="129"/>
      <c r="C7" s="130"/>
      <c r="D7" s="130"/>
      <c r="E7" s="130"/>
      <c r="F7" s="130"/>
      <c r="G7" s="130"/>
      <c r="H7" s="130"/>
      <c r="I7" s="130"/>
      <c r="J7" s="130"/>
      <c r="K7" s="130"/>
      <c r="L7" s="130"/>
      <c r="M7" s="130"/>
      <c r="N7" s="130"/>
      <c r="O7" s="130"/>
      <c r="P7" s="130"/>
      <c r="Q7" s="94"/>
      <c r="R7" s="94"/>
      <c r="S7" s="94"/>
      <c r="T7" s="94"/>
      <c r="U7" s="130"/>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row>
    <row r="8" spans="1:55" ht="28.5" customHeight="1" thickBot="1" x14ac:dyDescent="0.45">
      <c r="A8" s="662" t="s">
        <v>89</v>
      </c>
      <c r="B8" s="663"/>
      <c r="C8" s="663"/>
      <c r="D8" s="664"/>
      <c r="E8" s="665" t="s">
        <v>114</v>
      </c>
      <c r="F8" s="666"/>
      <c r="G8" s="666"/>
      <c r="H8" s="666"/>
      <c r="I8" s="666"/>
      <c r="J8" s="666"/>
      <c r="K8" s="666"/>
      <c r="L8" s="666"/>
      <c r="M8" s="666"/>
      <c r="N8" s="667"/>
      <c r="O8" s="103"/>
      <c r="P8" s="104"/>
      <c r="Q8" s="598" t="s">
        <v>8</v>
      </c>
      <c r="R8" s="598"/>
      <c r="S8" s="598"/>
      <c r="T8" s="598"/>
      <c r="U8" s="598"/>
      <c r="V8" s="598"/>
      <c r="W8" s="598"/>
      <c r="X8" s="598"/>
      <c r="Y8" s="598"/>
      <c r="Z8" s="598"/>
      <c r="AA8" s="598"/>
      <c r="AB8" s="598"/>
      <c r="AC8" s="598"/>
      <c r="AD8" s="598"/>
      <c r="AE8" s="598"/>
      <c r="AF8" s="598"/>
      <c r="AG8" s="598"/>
      <c r="AH8" s="598"/>
      <c r="AI8" s="598"/>
      <c r="AJ8" s="598"/>
      <c r="AK8" s="598"/>
      <c r="AL8" s="598"/>
      <c r="AM8" s="598"/>
      <c r="AN8" s="598"/>
      <c r="AO8" s="598"/>
      <c r="AP8" s="598"/>
      <c r="AQ8" s="598"/>
      <c r="AR8" s="598"/>
      <c r="AS8" s="598"/>
      <c r="AT8" s="598"/>
      <c r="AU8" s="598"/>
      <c r="AV8" s="598"/>
      <c r="AW8" s="598"/>
    </row>
    <row r="9" spans="1:55" ht="14.25" customHeight="1" x14ac:dyDescent="0.4">
      <c r="A9" s="106"/>
      <c r="B9" s="106"/>
      <c r="C9" s="107"/>
      <c r="D9" s="107"/>
      <c r="E9" s="107"/>
      <c r="F9" s="107"/>
      <c r="G9" s="107"/>
      <c r="H9" s="107"/>
      <c r="I9" s="107"/>
      <c r="J9" s="107"/>
      <c r="K9" s="107"/>
      <c r="L9" s="107"/>
      <c r="M9" s="107"/>
      <c r="N9" s="107"/>
      <c r="O9" s="107"/>
      <c r="P9" s="107"/>
      <c r="Q9" s="48"/>
      <c r="R9" s="48"/>
      <c r="S9" s="48"/>
      <c r="T9" s="48"/>
      <c r="U9" s="107"/>
      <c r="V9" s="48"/>
      <c r="W9" s="48"/>
      <c r="X9" s="48"/>
      <c r="Y9" s="48"/>
      <c r="Z9" s="48"/>
      <c r="AA9" s="48"/>
      <c r="AB9" s="48"/>
      <c r="AC9" s="48"/>
      <c r="AD9" s="48"/>
      <c r="AE9" s="48"/>
      <c r="AF9" s="48"/>
      <c r="AG9" s="48"/>
      <c r="AH9" s="48"/>
      <c r="AI9" s="48"/>
      <c r="AJ9" s="48"/>
      <c r="AK9" s="48"/>
      <c r="AL9" s="48"/>
      <c r="AM9" s="48"/>
      <c r="AN9" s="48"/>
      <c r="AO9" s="48"/>
      <c r="AP9" s="48"/>
      <c r="AQ9" s="48"/>
      <c r="AR9" s="48"/>
      <c r="AS9" s="48"/>
    </row>
    <row r="10" spans="1:55" ht="29.25" customHeight="1" x14ac:dyDescent="0.4">
      <c r="A10" s="599" t="s">
        <v>90</v>
      </c>
      <c r="B10" s="600"/>
      <c r="C10" s="600"/>
      <c r="D10" s="600"/>
      <c r="E10" s="600"/>
      <c r="F10" s="600"/>
      <c r="G10" s="600"/>
      <c r="H10" s="600"/>
      <c r="I10" s="600"/>
      <c r="J10" s="600"/>
      <c r="K10" s="600"/>
      <c r="L10" s="600"/>
      <c r="M10" s="600"/>
      <c r="N10" s="600"/>
      <c r="O10" s="600"/>
      <c r="P10" s="600"/>
      <c r="Q10" s="600"/>
      <c r="R10" s="600"/>
      <c r="S10" s="600"/>
      <c r="T10" s="600"/>
      <c r="U10" s="600"/>
      <c r="V10" s="600"/>
      <c r="W10" s="600"/>
      <c r="X10" s="600"/>
      <c r="Y10" s="600"/>
      <c r="Z10" s="600"/>
      <c r="AA10" s="600"/>
      <c r="AB10" s="600"/>
      <c r="AC10" s="600"/>
      <c r="AD10" s="600"/>
      <c r="AE10" s="600"/>
      <c r="AF10" s="600"/>
      <c r="AG10" s="600"/>
      <c r="AH10" s="600"/>
      <c r="AI10" s="600"/>
      <c r="AJ10" s="600"/>
      <c r="AK10" s="601"/>
      <c r="AL10" s="602" t="s">
        <v>157</v>
      </c>
      <c r="AM10" s="603"/>
      <c r="AN10" s="603"/>
      <c r="AO10" s="603"/>
      <c r="AP10" s="603"/>
      <c r="AQ10" s="603"/>
      <c r="AR10" s="604"/>
      <c r="AS10" s="47"/>
      <c r="AT10" s="47"/>
      <c r="AU10" s="47"/>
      <c r="AV10" s="48"/>
      <c r="AW10" s="48"/>
      <c r="AX10" s="48"/>
    </row>
    <row r="11" spans="1:55" ht="9" customHeight="1" thickBot="1" x14ac:dyDescent="0.45">
      <c r="A11" s="106"/>
      <c r="B11" s="106"/>
      <c r="C11" s="107"/>
      <c r="D11" s="107"/>
      <c r="E11" s="107"/>
      <c r="F11" s="107"/>
      <c r="G11" s="107"/>
      <c r="H11" s="107"/>
      <c r="I11" s="107"/>
      <c r="J11" s="107"/>
      <c r="K11" s="107"/>
      <c r="L11" s="107"/>
      <c r="M11" s="107"/>
      <c r="N11" s="107"/>
      <c r="O11" s="107"/>
      <c r="P11" s="107"/>
      <c r="Q11" s="48"/>
      <c r="R11" s="48"/>
      <c r="S11" s="48"/>
      <c r="T11" s="48"/>
      <c r="U11" s="48"/>
      <c r="V11" s="48"/>
      <c r="W11" s="48"/>
      <c r="X11" s="48"/>
      <c r="Y11" s="48"/>
      <c r="Z11" s="107"/>
      <c r="AA11" s="107"/>
      <c r="AB11" s="107"/>
      <c r="AC11" s="48"/>
      <c r="AD11" s="48"/>
      <c r="AE11" s="48"/>
      <c r="AF11" s="48"/>
      <c r="AG11" s="48"/>
      <c r="AH11" s="48"/>
      <c r="AI11" s="48"/>
      <c r="AJ11" s="48"/>
      <c r="AK11" s="48"/>
      <c r="AL11" s="48"/>
      <c r="AM11" s="48"/>
      <c r="AN11" s="48"/>
      <c r="AO11" s="48"/>
      <c r="AP11" s="48"/>
      <c r="AQ11" s="48"/>
      <c r="AR11" s="48"/>
      <c r="AS11" s="48"/>
      <c r="AT11" s="48"/>
      <c r="AU11" s="48"/>
      <c r="AV11" s="48"/>
      <c r="AW11" s="48"/>
      <c r="AX11" s="48"/>
    </row>
    <row r="12" spans="1:55" ht="18.75" customHeight="1" x14ac:dyDescent="0.4">
      <c r="A12" s="605" t="s">
        <v>91</v>
      </c>
      <c r="B12" s="606"/>
      <c r="C12" s="606"/>
      <c r="D12" s="606"/>
      <c r="E12" s="668" t="s">
        <v>115</v>
      </c>
      <c r="F12" s="606"/>
      <c r="G12" s="607"/>
      <c r="H12" s="572" t="s">
        <v>102</v>
      </c>
      <c r="I12" s="572"/>
      <c r="J12" s="572"/>
      <c r="K12" s="572"/>
      <c r="L12" s="572"/>
      <c r="M12" s="573"/>
      <c r="N12" s="571" t="s">
        <v>50</v>
      </c>
      <c r="O12" s="572"/>
      <c r="P12" s="572"/>
      <c r="Q12" s="572"/>
      <c r="R12" s="572"/>
      <c r="S12" s="572"/>
      <c r="T12" s="573"/>
      <c r="U12" s="572" t="s">
        <v>135</v>
      </c>
      <c r="V12" s="572"/>
      <c r="W12" s="572"/>
      <c r="X12" s="572"/>
      <c r="Y12" s="572"/>
      <c r="Z12" s="572"/>
      <c r="AA12" s="572"/>
      <c r="AB12" s="572"/>
      <c r="AC12" s="572"/>
      <c r="AD12" s="572"/>
      <c r="AE12" s="572"/>
      <c r="AF12" s="572"/>
      <c r="AG12" s="572"/>
      <c r="AH12" s="572"/>
      <c r="AI12" s="573"/>
      <c r="AJ12" s="611" t="s">
        <v>52</v>
      </c>
      <c r="AK12" s="612"/>
      <c r="AL12" s="562" t="s">
        <v>116</v>
      </c>
      <c r="AM12" s="563"/>
      <c r="AN12" s="563"/>
      <c r="AO12" s="563"/>
      <c r="AP12" s="563"/>
      <c r="AQ12" s="563"/>
      <c r="AR12" s="564"/>
      <c r="AS12" s="565" t="s">
        <v>95</v>
      </c>
      <c r="AT12" s="566"/>
      <c r="AU12" s="567"/>
      <c r="AV12" s="571" t="s">
        <v>117</v>
      </c>
      <c r="AW12" s="572"/>
      <c r="AX12" s="573"/>
      <c r="AY12" s="577" t="s">
        <v>97</v>
      </c>
      <c r="AZ12" s="578"/>
      <c r="BA12" s="578"/>
      <c r="BB12" s="579"/>
    </row>
    <row r="13" spans="1:55" ht="28.5" customHeight="1" thickBot="1" x14ac:dyDescent="0.45">
      <c r="A13" s="608"/>
      <c r="B13" s="609"/>
      <c r="C13" s="609"/>
      <c r="D13" s="609"/>
      <c r="E13" s="669"/>
      <c r="F13" s="609"/>
      <c r="G13" s="610"/>
      <c r="H13" s="575"/>
      <c r="I13" s="575"/>
      <c r="J13" s="575"/>
      <c r="K13" s="575"/>
      <c r="L13" s="575"/>
      <c r="M13" s="576"/>
      <c r="N13" s="574"/>
      <c r="O13" s="575"/>
      <c r="P13" s="575"/>
      <c r="Q13" s="575"/>
      <c r="R13" s="575"/>
      <c r="S13" s="575"/>
      <c r="T13" s="576"/>
      <c r="U13" s="575"/>
      <c r="V13" s="575"/>
      <c r="W13" s="575"/>
      <c r="X13" s="575"/>
      <c r="Y13" s="575"/>
      <c r="Z13" s="575"/>
      <c r="AA13" s="575"/>
      <c r="AB13" s="575"/>
      <c r="AC13" s="575"/>
      <c r="AD13" s="575"/>
      <c r="AE13" s="575"/>
      <c r="AF13" s="575"/>
      <c r="AG13" s="575"/>
      <c r="AH13" s="575"/>
      <c r="AI13" s="576"/>
      <c r="AJ13" s="613"/>
      <c r="AK13" s="614"/>
      <c r="AL13" s="583" t="s">
        <v>98</v>
      </c>
      <c r="AM13" s="584"/>
      <c r="AN13" s="584"/>
      <c r="AO13" s="141" t="s">
        <v>99</v>
      </c>
      <c r="AP13" s="584" t="s">
        <v>100</v>
      </c>
      <c r="AQ13" s="584"/>
      <c r="AR13" s="585"/>
      <c r="AS13" s="568"/>
      <c r="AT13" s="569"/>
      <c r="AU13" s="570"/>
      <c r="AV13" s="574"/>
      <c r="AW13" s="575"/>
      <c r="AX13" s="576"/>
      <c r="AY13" s="580"/>
      <c r="AZ13" s="581"/>
      <c r="BA13" s="581"/>
      <c r="BB13" s="582"/>
    </row>
    <row r="14" spans="1:55" s="109" customFormat="1" ht="30" customHeight="1" thickTop="1" x14ac:dyDescent="0.4">
      <c r="A14" s="552"/>
      <c r="B14" s="553"/>
      <c r="C14" s="553"/>
      <c r="D14" s="553"/>
      <c r="E14" s="399"/>
      <c r="F14" s="400"/>
      <c r="G14" s="401"/>
      <c r="H14" s="399"/>
      <c r="I14" s="400"/>
      <c r="J14" s="400"/>
      <c r="K14" s="400"/>
      <c r="L14" s="400"/>
      <c r="M14" s="401"/>
      <c r="N14" s="402"/>
      <c r="O14" s="403"/>
      <c r="P14" s="403"/>
      <c r="Q14" s="403"/>
      <c r="R14" s="403"/>
      <c r="S14" s="403"/>
      <c r="T14" s="404"/>
      <c r="U14" s="403"/>
      <c r="V14" s="403"/>
      <c r="W14" s="403"/>
      <c r="X14" s="403"/>
      <c r="Y14" s="403"/>
      <c r="Z14" s="403"/>
      <c r="AA14" s="403"/>
      <c r="AB14" s="403"/>
      <c r="AC14" s="403"/>
      <c r="AD14" s="403"/>
      <c r="AE14" s="403"/>
      <c r="AF14" s="403"/>
      <c r="AG14" s="403"/>
      <c r="AH14" s="403"/>
      <c r="AI14" s="404"/>
      <c r="AJ14" s="558"/>
      <c r="AK14" s="559"/>
      <c r="AL14" s="560"/>
      <c r="AM14" s="541"/>
      <c r="AN14" s="541"/>
      <c r="AO14" s="108" t="s">
        <v>148</v>
      </c>
      <c r="AP14" s="541"/>
      <c r="AQ14" s="541"/>
      <c r="AR14" s="542"/>
      <c r="AS14" s="543">
        <f>ROUNDDOWN((AL14*AP14)/1000000,2)</f>
        <v>0</v>
      </c>
      <c r="AT14" s="544"/>
      <c r="AU14" s="545"/>
      <c r="AV14" s="546"/>
      <c r="AW14" s="547"/>
      <c r="AX14" s="548"/>
      <c r="AY14" s="549">
        <f>AS14*AV14</f>
        <v>0</v>
      </c>
      <c r="AZ14" s="550"/>
      <c r="BA14" s="550"/>
      <c r="BB14" s="551"/>
    </row>
    <row r="15" spans="1:55" s="109" customFormat="1" ht="30" customHeight="1" x14ac:dyDescent="0.4">
      <c r="A15" s="639"/>
      <c r="B15" s="640"/>
      <c r="C15" s="640"/>
      <c r="D15" s="640"/>
      <c r="E15" s="641"/>
      <c r="F15" s="641"/>
      <c r="G15" s="641"/>
      <c r="H15" s="535"/>
      <c r="I15" s="536"/>
      <c r="J15" s="536"/>
      <c r="K15" s="536"/>
      <c r="L15" s="536"/>
      <c r="M15" s="537"/>
      <c r="N15" s="647"/>
      <c r="O15" s="648"/>
      <c r="P15" s="648"/>
      <c r="Q15" s="648"/>
      <c r="R15" s="648"/>
      <c r="S15" s="648"/>
      <c r="T15" s="649"/>
      <c r="U15" s="648"/>
      <c r="V15" s="648"/>
      <c r="W15" s="648"/>
      <c r="X15" s="648"/>
      <c r="Y15" s="648"/>
      <c r="Z15" s="648"/>
      <c r="AA15" s="648"/>
      <c r="AB15" s="648"/>
      <c r="AC15" s="648"/>
      <c r="AD15" s="648"/>
      <c r="AE15" s="648"/>
      <c r="AF15" s="648"/>
      <c r="AG15" s="648"/>
      <c r="AH15" s="648"/>
      <c r="AI15" s="649"/>
      <c r="AJ15" s="532"/>
      <c r="AK15" s="533"/>
      <c r="AL15" s="534"/>
      <c r="AM15" s="512"/>
      <c r="AN15" s="512"/>
      <c r="AO15" s="110" t="s">
        <v>148</v>
      </c>
      <c r="AP15" s="512"/>
      <c r="AQ15" s="512"/>
      <c r="AR15" s="513"/>
      <c r="AS15" s="514">
        <f t="shared" ref="AS15:AS28" si="0">ROUNDDOWN((AL15*AP15)/1000000,2)</f>
        <v>0</v>
      </c>
      <c r="AT15" s="515"/>
      <c r="AU15" s="516"/>
      <c r="AV15" s="517"/>
      <c r="AW15" s="518"/>
      <c r="AX15" s="519"/>
      <c r="AY15" s="520">
        <f t="shared" ref="AY15:AY16" si="1">AS15*AV15</f>
        <v>0</v>
      </c>
      <c r="AZ15" s="521"/>
      <c r="BA15" s="521"/>
      <c r="BB15" s="522"/>
    </row>
    <row r="16" spans="1:55" s="109" customFormat="1" ht="30" customHeight="1" x14ac:dyDescent="0.4">
      <c r="A16" s="639"/>
      <c r="B16" s="640"/>
      <c r="C16" s="640"/>
      <c r="D16" s="640"/>
      <c r="E16" s="641"/>
      <c r="F16" s="641"/>
      <c r="G16" s="641"/>
      <c r="H16" s="535"/>
      <c r="I16" s="536"/>
      <c r="J16" s="536"/>
      <c r="K16" s="536"/>
      <c r="L16" s="536"/>
      <c r="M16" s="537"/>
      <c r="N16" s="647"/>
      <c r="O16" s="648"/>
      <c r="P16" s="648"/>
      <c r="Q16" s="648"/>
      <c r="R16" s="648"/>
      <c r="S16" s="648"/>
      <c r="T16" s="649"/>
      <c r="U16" s="648"/>
      <c r="V16" s="648"/>
      <c r="W16" s="648"/>
      <c r="X16" s="648"/>
      <c r="Y16" s="648"/>
      <c r="Z16" s="648"/>
      <c r="AA16" s="648"/>
      <c r="AB16" s="648"/>
      <c r="AC16" s="648"/>
      <c r="AD16" s="648"/>
      <c r="AE16" s="648"/>
      <c r="AF16" s="648"/>
      <c r="AG16" s="648"/>
      <c r="AH16" s="648"/>
      <c r="AI16" s="649"/>
      <c r="AJ16" s="532"/>
      <c r="AK16" s="533"/>
      <c r="AL16" s="534"/>
      <c r="AM16" s="512"/>
      <c r="AN16" s="512"/>
      <c r="AO16" s="110" t="s">
        <v>148</v>
      </c>
      <c r="AP16" s="512"/>
      <c r="AQ16" s="512"/>
      <c r="AR16" s="513"/>
      <c r="AS16" s="514">
        <f t="shared" si="0"/>
        <v>0</v>
      </c>
      <c r="AT16" s="515"/>
      <c r="AU16" s="516"/>
      <c r="AV16" s="517"/>
      <c r="AW16" s="518"/>
      <c r="AX16" s="519"/>
      <c r="AY16" s="520">
        <f t="shared" si="1"/>
        <v>0</v>
      </c>
      <c r="AZ16" s="521"/>
      <c r="BA16" s="521"/>
      <c r="BB16" s="522"/>
    </row>
    <row r="17" spans="1:54" s="109" customFormat="1" ht="30" customHeight="1" x14ac:dyDescent="0.4">
      <c r="A17" s="639"/>
      <c r="B17" s="640"/>
      <c r="C17" s="640"/>
      <c r="D17" s="640"/>
      <c r="E17" s="641"/>
      <c r="F17" s="641"/>
      <c r="G17" s="641"/>
      <c r="H17" s="535"/>
      <c r="I17" s="536"/>
      <c r="J17" s="536"/>
      <c r="K17" s="536"/>
      <c r="L17" s="536"/>
      <c r="M17" s="537"/>
      <c r="N17" s="647"/>
      <c r="O17" s="648"/>
      <c r="P17" s="648"/>
      <c r="Q17" s="648"/>
      <c r="R17" s="648"/>
      <c r="S17" s="648"/>
      <c r="T17" s="649"/>
      <c r="U17" s="648"/>
      <c r="V17" s="648"/>
      <c r="W17" s="648"/>
      <c r="X17" s="648"/>
      <c r="Y17" s="648"/>
      <c r="Z17" s="648"/>
      <c r="AA17" s="648"/>
      <c r="AB17" s="648"/>
      <c r="AC17" s="648"/>
      <c r="AD17" s="648"/>
      <c r="AE17" s="648"/>
      <c r="AF17" s="648"/>
      <c r="AG17" s="648"/>
      <c r="AH17" s="648"/>
      <c r="AI17" s="649"/>
      <c r="AJ17" s="532"/>
      <c r="AK17" s="533"/>
      <c r="AL17" s="534"/>
      <c r="AM17" s="512"/>
      <c r="AN17" s="512"/>
      <c r="AO17" s="110" t="s">
        <v>148</v>
      </c>
      <c r="AP17" s="512"/>
      <c r="AQ17" s="512"/>
      <c r="AR17" s="513"/>
      <c r="AS17" s="514">
        <f t="shared" si="0"/>
        <v>0</v>
      </c>
      <c r="AT17" s="515"/>
      <c r="AU17" s="516"/>
      <c r="AV17" s="517"/>
      <c r="AW17" s="518"/>
      <c r="AX17" s="519"/>
      <c r="AY17" s="520">
        <f t="shared" ref="AY17:AY28" si="2">AS17*AV17</f>
        <v>0</v>
      </c>
      <c r="AZ17" s="521"/>
      <c r="BA17" s="521"/>
      <c r="BB17" s="522"/>
    </row>
    <row r="18" spans="1:54" s="109" customFormat="1" ht="30" customHeight="1" x14ac:dyDescent="0.4">
      <c r="A18" s="659"/>
      <c r="B18" s="660"/>
      <c r="C18" s="660"/>
      <c r="D18" s="660"/>
      <c r="E18" s="661"/>
      <c r="F18" s="661"/>
      <c r="G18" s="661"/>
      <c r="H18" s="535"/>
      <c r="I18" s="536"/>
      <c r="J18" s="536"/>
      <c r="K18" s="536"/>
      <c r="L18" s="536"/>
      <c r="M18" s="537"/>
      <c r="N18" s="647"/>
      <c r="O18" s="648"/>
      <c r="P18" s="648"/>
      <c r="Q18" s="648"/>
      <c r="R18" s="648"/>
      <c r="S18" s="648"/>
      <c r="T18" s="649"/>
      <c r="U18" s="648"/>
      <c r="V18" s="648"/>
      <c r="W18" s="648"/>
      <c r="X18" s="648"/>
      <c r="Y18" s="648"/>
      <c r="Z18" s="648"/>
      <c r="AA18" s="648"/>
      <c r="AB18" s="648"/>
      <c r="AC18" s="648"/>
      <c r="AD18" s="648"/>
      <c r="AE18" s="648"/>
      <c r="AF18" s="648"/>
      <c r="AG18" s="648"/>
      <c r="AH18" s="648"/>
      <c r="AI18" s="649"/>
      <c r="AJ18" s="532" t="s">
        <v>8</v>
      </c>
      <c r="AK18" s="533"/>
      <c r="AL18" s="650"/>
      <c r="AM18" s="651"/>
      <c r="AN18" s="651"/>
      <c r="AO18" s="113" t="s">
        <v>148</v>
      </c>
      <c r="AP18" s="651"/>
      <c r="AQ18" s="651"/>
      <c r="AR18" s="652"/>
      <c r="AS18" s="653">
        <f t="shared" si="0"/>
        <v>0</v>
      </c>
      <c r="AT18" s="654"/>
      <c r="AU18" s="655"/>
      <c r="AV18" s="656"/>
      <c r="AW18" s="657"/>
      <c r="AX18" s="658"/>
      <c r="AY18" s="538">
        <f t="shared" si="2"/>
        <v>0</v>
      </c>
      <c r="AZ18" s="539"/>
      <c r="BA18" s="539"/>
      <c r="BB18" s="540"/>
    </row>
    <row r="19" spans="1:54" s="109" customFormat="1" ht="30" customHeight="1" x14ac:dyDescent="0.4">
      <c r="A19" s="639"/>
      <c r="B19" s="640"/>
      <c r="C19" s="640"/>
      <c r="D19" s="640"/>
      <c r="E19" s="641"/>
      <c r="F19" s="641"/>
      <c r="G19" s="641"/>
      <c r="H19" s="535"/>
      <c r="I19" s="536"/>
      <c r="J19" s="536"/>
      <c r="K19" s="536"/>
      <c r="L19" s="536"/>
      <c r="M19" s="537"/>
      <c r="N19" s="647"/>
      <c r="O19" s="648"/>
      <c r="P19" s="648"/>
      <c r="Q19" s="648"/>
      <c r="R19" s="648"/>
      <c r="S19" s="648"/>
      <c r="T19" s="649"/>
      <c r="U19" s="648"/>
      <c r="V19" s="648"/>
      <c r="W19" s="648"/>
      <c r="X19" s="648"/>
      <c r="Y19" s="648"/>
      <c r="Z19" s="648"/>
      <c r="AA19" s="648"/>
      <c r="AB19" s="648"/>
      <c r="AC19" s="648"/>
      <c r="AD19" s="648"/>
      <c r="AE19" s="648"/>
      <c r="AF19" s="648"/>
      <c r="AG19" s="648"/>
      <c r="AH19" s="648"/>
      <c r="AI19" s="649"/>
      <c r="AJ19" s="532" t="s">
        <v>8</v>
      </c>
      <c r="AK19" s="533"/>
      <c r="AL19" s="534"/>
      <c r="AM19" s="512"/>
      <c r="AN19" s="512"/>
      <c r="AO19" s="110" t="s">
        <v>148</v>
      </c>
      <c r="AP19" s="512"/>
      <c r="AQ19" s="512"/>
      <c r="AR19" s="513"/>
      <c r="AS19" s="514">
        <f t="shared" si="0"/>
        <v>0</v>
      </c>
      <c r="AT19" s="515"/>
      <c r="AU19" s="516"/>
      <c r="AV19" s="517"/>
      <c r="AW19" s="518"/>
      <c r="AX19" s="519"/>
      <c r="AY19" s="520">
        <f t="shared" si="2"/>
        <v>0</v>
      </c>
      <c r="AZ19" s="521"/>
      <c r="BA19" s="521"/>
      <c r="BB19" s="522"/>
    </row>
    <row r="20" spans="1:54" s="109" customFormat="1" ht="30" customHeight="1" x14ac:dyDescent="0.4">
      <c r="A20" s="639"/>
      <c r="B20" s="640"/>
      <c r="C20" s="640"/>
      <c r="D20" s="640"/>
      <c r="E20" s="641"/>
      <c r="F20" s="641"/>
      <c r="G20" s="641"/>
      <c r="H20" s="535"/>
      <c r="I20" s="536"/>
      <c r="J20" s="536"/>
      <c r="K20" s="536"/>
      <c r="L20" s="536"/>
      <c r="M20" s="537"/>
      <c r="N20" s="647"/>
      <c r="O20" s="648"/>
      <c r="P20" s="648"/>
      <c r="Q20" s="648"/>
      <c r="R20" s="648"/>
      <c r="S20" s="648"/>
      <c r="T20" s="649"/>
      <c r="U20" s="648"/>
      <c r="V20" s="648"/>
      <c r="W20" s="648"/>
      <c r="X20" s="648"/>
      <c r="Y20" s="648"/>
      <c r="Z20" s="648"/>
      <c r="AA20" s="648"/>
      <c r="AB20" s="648"/>
      <c r="AC20" s="648"/>
      <c r="AD20" s="648"/>
      <c r="AE20" s="648"/>
      <c r="AF20" s="648"/>
      <c r="AG20" s="648"/>
      <c r="AH20" s="648"/>
      <c r="AI20" s="649"/>
      <c r="AJ20" s="532" t="s">
        <v>8</v>
      </c>
      <c r="AK20" s="533"/>
      <c r="AL20" s="534"/>
      <c r="AM20" s="512"/>
      <c r="AN20" s="512"/>
      <c r="AO20" s="110" t="s">
        <v>148</v>
      </c>
      <c r="AP20" s="512"/>
      <c r="AQ20" s="512"/>
      <c r="AR20" s="513"/>
      <c r="AS20" s="514">
        <f t="shared" si="0"/>
        <v>0</v>
      </c>
      <c r="AT20" s="515"/>
      <c r="AU20" s="516"/>
      <c r="AV20" s="517"/>
      <c r="AW20" s="518"/>
      <c r="AX20" s="519"/>
      <c r="AY20" s="520">
        <f t="shared" si="2"/>
        <v>0</v>
      </c>
      <c r="AZ20" s="521"/>
      <c r="BA20" s="521"/>
      <c r="BB20" s="522"/>
    </row>
    <row r="21" spans="1:54" s="109" customFormat="1" ht="30" customHeight="1" x14ac:dyDescent="0.4">
      <c r="A21" s="639"/>
      <c r="B21" s="640"/>
      <c r="C21" s="640"/>
      <c r="D21" s="640"/>
      <c r="E21" s="641"/>
      <c r="F21" s="641"/>
      <c r="G21" s="641"/>
      <c r="H21" s="535"/>
      <c r="I21" s="536"/>
      <c r="J21" s="536"/>
      <c r="K21" s="536"/>
      <c r="L21" s="536"/>
      <c r="M21" s="537"/>
      <c r="N21" s="647"/>
      <c r="O21" s="648"/>
      <c r="P21" s="648"/>
      <c r="Q21" s="648"/>
      <c r="R21" s="648"/>
      <c r="S21" s="648"/>
      <c r="T21" s="649"/>
      <c r="U21" s="648"/>
      <c r="V21" s="648"/>
      <c r="W21" s="648"/>
      <c r="X21" s="648"/>
      <c r="Y21" s="648"/>
      <c r="Z21" s="648"/>
      <c r="AA21" s="648"/>
      <c r="AB21" s="648"/>
      <c r="AC21" s="648"/>
      <c r="AD21" s="648"/>
      <c r="AE21" s="648"/>
      <c r="AF21" s="648"/>
      <c r="AG21" s="648"/>
      <c r="AH21" s="648"/>
      <c r="AI21" s="649"/>
      <c r="AJ21" s="532" t="s">
        <v>8</v>
      </c>
      <c r="AK21" s="533"/>
      <c r="AL21" s="534"/>
      <c r="AM21" s="512"/>
      <c r="AN21" s="512"/>
      <c r="AO21" s="110" t="s">
        <v>148</v>
      </c>
      <c r="AP21" s="512"/>
      <c r="AQ21" s="512"/>
      <c r="AR21" s="513"/>
      <c r="AS21" s="514">
        <f t="shared" si="0"/>
        <v>0</v>
      </c>
      <c r="AT21" s="515"/>
      <c r="AU21" s="516"/>
      <c r="AV21" s="517"/>
      <c r="AW21" s="518"/>
      <c r="AX21" s="519"/>
      <c r="AY21" s="520">
        <f t="shared" si="2"/>
        <v>0</v>
      </c>
      <c r="AZ21" s="521"/>
      <c r="BA21" s="521"/>
      <c r="BB21" s="522"/>
    </row>
    <row r="22" spans="1:54" s="109" customFormat="1" ht="30" customHeight="1" x14ac:dyDescent="0.4">
      <c r="A22" s="639"/>
      <c r="B22" s="640"/>
      <c r="C22" s="640"/>
      <c r="D22" s="640"/>
      <c r="E22" s="641"/>
      <c r="F22" s="641"/>
      <c r="G22" s="641"/>
      <c r="H22" s="535"/>
      <c r="I22" s="536"/>
      <c r="J22" s="536"/>
      <c r="K22" s="536"/>
      <c r="L22" s="536"/>
      <c r="M22" s="537"/>
      <c r="N22" s="647"/>
      <c r="O22" s="648"/>
      <c r="P22" s="648"/>
      <c r="Q22" s="648"/>
      <c r="R22" s="648"/>
      <c r="S22" s="648"/>
      <c r="T22" s="649"/>
      <c r="U22" s="648"/>
      <c r="V22" s="648"/>
      <c r="W22" s="648"/>
      <c r="X22" s="648"/>
      <c r="Y22" s="648"/>
      <c r="Z22" s="648"/>
      <c r="AA22" s="648"/>
      <c r="AB22" s="648"/>
      <c r="AC22" s="648"/>
      <c r="AD22" s="648"/>
      <c r="AE22" s="648"/>
      <c r="AF22" s="648"/>
      <c r="AG22" s="648"/>
      <c r="AH22" s="648"/>
      <c r="AI22" s="649"/>
      <c r="AJ22" s="532" t="s">
        <v>8</v>
      </c>
      <c r="AK22" s="533"/>
      <c r="AL22" s="534"/>
      <c r="AM22" s="512"/>
      <c r="AN22" s="512"/>
      <c r="AO22" s="110" t="s">
        <v>148</v>
      </c>
      <c r="AP22" s="512"/>
      <c r="AQ22" s="512"/>
      <c r="AR22" s="513"/>
      <c r="AS22" s="514">
        <f t="shared" si="0"/>
        <v>0</v>
      </c>
      <c r="AT22" s="515"/>
      <c r="AU22" s="516"/>
      <c r="AV22" s="517"/>
      <c r="AW22" s="518"/>
      <c r="AX22" s="519"/>
      <c r="AY22" s="520">
        <f t="shared" si="2"/>
        <v>0</v>
      </c>
      <c r="AZ22" s="521"/>
      <c r="BA22" s="521"/>
      <c r="BB22" s="522"/>
    </row>
    <row r="23" spans="1:54" s="109" customFormat="1" ht="30" customHeight="1" x14ac:dyDescent="0.4">
      <c r="A23" s="639"/>
      <c r="B23" s="640"/>
      <c r="C23" s="640"/>
      <c r="D23" s="640"/>
      <c r="E23" s="641"/>
      <c r="F23" s="641"/>
      <c r="G23" s="641"/>
      <c r="H23" s="535"/>
      <c r="I23" s="536"/>
      <c r="J23" s="536"/>
      <c r="K23" s="536"/>
      <c r="L23" s="536"/>
      <c r="M23" s="537"/>
      <c r="N23" s="647"/>
      <c r="O23" s="648"/>
      <c r="P23" s="648"/>
      <c r="Q23" s="648"/>
      <c r="R23" s="648"/>
      <c r="S23" s="648"/>
      <c r="T23" s="649"/>
      <c r="U23" s="648"/>
      <c r="V23" s="648"/>
      <c r="W23" s="648"/>
      <c r="X23" s="648"/>
      <c r="Y23" s="648"/>
      <c r="Z23" s="648"/>
      <c r="AA23" s="648"/>
      <c r="AB23" s="648"/>
      <c r="AC23" s="648"/>
      <c r="AD23" s="648"/>
      <c r="AE23" s="648"/>
      <c r="AF23" s="648"/>
      <c r="AG23" s="648"/>
      <c r="AH23" s="648"/>
      <c r="AI23" s="649"/>
      <c r="AJ23" s="532" t="s">
        <v>8</v>
      </c>
      <c r="AK23" s="533"/>
      <c r="AL23" s="534"/>
      <c r="AM23" s="512"/>
      <c r="AN23" s="512"/>
      <c r="AO23" s="110" t="s">
        <v>148</v>
      </c>
      <c r="AP23" s="512"/>
      <c r="AQ23" s="512"/>
      <c r="AR23" s="513"/>
      <c r="AS23" s="514">
        <f t="shared" si="0"/>
        <v>0</v>
      </c>
      <c r="AT23" s="515"/>
      <c r="AU23" s="516"/>
      <c r="AV23" s="517"/>
      <c r="AW23" s="518"/>
      <c r="AX23" s="519"/>
      <c r="AY23" s="520">
        <f t="shared" si="2"/>
        <v>0</v>
      </c>
      <c r="AZ23" s="521"/>
      <c r="BA23" s="521"/>
      <c r="BB23" s="522"/>
    </row>
    <row r="24" spans="1:54" s="109" customFormat="1" ht="30" customHeight="1" x14ac:dyDescent="0.4">
      <c r="A24" s="639"/>
      <c r="B24" s="640"/>
      <c r="C24" s="640"/>
      <c r="D24" s="640"/>
      <c r="E24" s="641"/>
      <c r="F24" s="641"/>
      <c r="G24" s="641"/>
      <c r="H24" s="535"/>
      <c r="I24" s="536"/>
      <c r="J24" s="536"/>
      <c r="K24" s="536"/>
      <c r="L24" s="536"/>
      <c r="M24" s="537"/>
      <c r="N24" s="647"/>
      <c r="O24" s="648"/>
      <c r="P24" s="648"/>
      <c r="Q24" s="648"/>
      <c r="R24" s="648"/>
      <c r="S24" s="648"/>
      <c r="T24" s="649"/>
      <c r="U24" s="648"/>
      <c r="V24" s="648"/>
      <c r="W24" s="648"/>
      <c r="X24" s="648"/>
      <c r="Y24" s="648"/>
      <c r="Z24" s="648"/>
      <c r="AA24" s="648"/>
      <c r="AB24" s="648"/>
      <c r="AC24" s="648"/>
      <c r="AD24" s="648"/>
      <c r="AE24" s="648"/>
      <c r="AF24" s="648"/>
      <c r="AG24" s="648"/>
      <c r="AH24" s="648"/>
      <c r="AI24" s="649"/>
      <c r="AJ24" s="532" t="s">
        <v>8</v>
      </c>
      <c r="AK24" s="533"/>
      <c r="AL24" s="534"/>
      <c r="AM24" s="512"/>
      <c r="AN24" s="512"/>
      <c r="AO24" s="110" t="s">
        <v>148</v>
      </c>
      <c r="AP24" s="512"/>
      <c r="AQ24" s="512"/>
      <c r="AR24" s="513"/>
      <c r="AS24" s="514">
        <f t="shared" si="0"/>
        <v>0</v>
      </c>
      <c r="AT24" s="515"/>
      <c r="AU24" s="516"/>
      <c r="AV24" s="517"/>
      <c r="AW24" s="518"/>
      <c r="AX24" s="519"/>
      <c r="AY24" s="520">
        <f t="shared" si="2"/>
        <v>0</v>
      </c>
      <c r="AZ24" s="521"/>
      <c r="BA24" s="521"/>
      <c r="BB24" s="522"/>
    </row>
    <row r="25" spans="1:54" s="109" customFormat="1" ht="30" customHeight="1" x14ac:dyDescent="0.4">
      <c r="A25" s="639"/>
      <c r="B25" s="640"/>
      <c r="C25" s="640"/>
      <c r="D25" s="640"/>
      <c r="E25" s="641"/>
      <c r="F25" s="641"/>
      <c r="G25" s="641"/>
      <c r="H25" s="535"/>
      <c r="I25" s="536"/>
      <c r="J25" s="536"/>
      <c r="K25" s="536"/>
      <c r="L25" s="536"/>
      <c r="M25" s="537"/>
      <c r="N25" s="647"/>
      <c r="O25" s="648"/>
      <c r="P25" s="648"/>
      <c r="Q25" s="648"/>
      <c r="R25" s="648"/>
      <c r="S25" s="648"/>
      <c r="T25" s="649"/>
      <c r="U25" s="648"/>
      <c r="V25" s="648"/>
      <c r="W25" s="648"/>
      <c r="X25" s="648"/>
      <c r="Y25" s="648"/>
      <c r="Z25" s="648"/>
      <c r="AA25" s="648"/>
      <c r="AB25" s="648"/>
      <c r="AC25" s="648"/>
      <c r="AD25" s="648"/>
      <c r="AE25" s="648"/>
      <c r="AF25" s="648"/>
      <c r="AG25" s="648"/>
      <c r="AH25" s="648"/>
      <c r="AI25" s="649"/>
      <c r="AJ25" s="532" t="s">
        <v>8</v>
      </c>
      <c r="AK25" s="533"/>
      <c r="AL25" s="534"/>
      <c r="AM25" s="512"/>
      <c r="AN25" s="512"/>
      <c r="AO25" s="110" t="s">
        <v>148</v>
      </c>
      <c r="AP25" s="512"/>
      <c r="AQ25" s="512"/>
      <c r="AR25" s="513"/>
      <c r="AS25" s="514">
        <f t="shared" si="0"/>
        <v>0</v>
      </c>
      <c r="AT25" s="515"/>
      <c r="AU25" s="516"/>
      <c r="AV25" s="517"/>
      <c r="AW25" s="518"/>
      <c r="AX25" s="519"/>
      <c r="AY25" s="520">
        <f t="shared" si="2"/>
        <v>0</v>
      </c>
      <c r="AZ25" s="521"/>
      <c r="BA25" s="521"/>
      <c r="BB25" s="522"/>
    </row>
    <row r="26" spans="1:54" s="109" customFormat="1" ht="30" customHeight="1" x14ac:dyDescent="0.4">
      <c r="A26" s="639"/>
      <c r="B26" s="640"/>
      <c r="C26" s="640"/>
      <c r="D26" s="640"/>
      <c r="E26" s="641"/>
      <c r="F26" s="641"/>
      <c r="G26" s="641"/>
      <c r="H26" s="535"/>
      <c r="I26" s="536"/>
      <c r="J26" s="536"/>
      <c r="K26" s="536"/>
      <c r="L26" s="536"/>
      <c r="M26" s="537"/>
      <c r="N26" s="647"/>
      <c r="O26" s="648"/>
      <c r="P26" s="648"/>
      <c r="Q26" s="648"/>
      <c r="R26" s="648"/>
      <c r="S26" s="648"/>
      <c r="T26" s="649"/>
      <c r="U26" s="648"/>
      <c r="V26" s="648"/>
      <c r="W26" s="648"/>
      <c r="X26" s="648"/>
      <c r="Y26" s="648"/>
      <c r="Z26" s="648"/>
      <c r="AA26" s="648"/>
      <c r="AB26" s="648"/>
      <c r="AC26" s="648"/>
      <c r="AD26" s="648"/>
      <c r="AE26" s="648"/>
      <c r="AF26" s="648"/>
      <c r="AG26" s="648"/>
      <c r="AH26" s="648"/>
      <c r="AI26" s="649"/>
      <c r="AJ26" s="532" t="s">
        <v>8</v>
      </c>
      <c r="AK26" s="533"/>
      <c r="AL26" s="534"/>
      <c r="AM26" s="512"/>
      <c r="AN26" s="512"/>
      <c r="AO26" s="110" t="s">
        <v>148</v>
      </c>
      <c r="AP26" s="512"/>
      <c r="AQ26" s="512"/>
      <c r="AR26" s="513"/>
      <c r="AS26" s="514">
        <f t="shared" si="0"/>
        <v>0</v>
      </c>
      <c r="AT26" s="515"/>
      <c r="AU26" s="516"/>
      <c r="AV26" s="517"/>
      <c r="AW26" s="518"/>
      <c r="AX26" s="519"/>
      <c r="AY26" s="520">
        <f t="shared" si="2"/>
        <v>0</v>
      </c>
      <c r="AZ26" s="521"/>
      <c r="BA26" s="521"/>
      <c r="BB26" s="522"/>
    </row>
    <row r="27" spans="1:54" s="109" customFormat="1" ht="30" customHeight="1" x14ac:dyDescent="0.4">
      <c r="A27" s="639"/>
      <c r="B27" s="640"/>
      <c r="C27" s="640"/>
      <c r="D27" s="640"/>
      <c r="E27" s="641"/>
      <c r="F27" s="641"/>
      <c r="G27" s="641"/>
      <c r="H27" s="535"/>
      <c r="I27" s="536"/>
      <c r="J27" s="536"/>
      <c r="K27" s="536"/>
      <c r="L27" s="536"/>
      <c r="M27" s="537"/>
      <c r="N27" s="647"/>
      <c r="O27" s="648"/>
      <c r="P27" s="648"/>
      <c r="Q27" s="648"/>
      <c r="R27" s="648"/>
      <c r="S27" s="648"/>
      <c r="T27" s="649"/>
      <c r="U27" s="648"/>
      <c r="V27" s="648"/>
      <c r="W27" s="648"/>
      <c r="X27" s="648"/>
      <c r="Y27" s="648"/>
      <c r="Z27" s="648"/>
      <c r="AA27" s="648"/>
      <c r="AB27" s="648"/>
      <c r="AC27" s="648"/>
      <c r="AD27" s="648"/>
      <c r="AE27" s="648"/>
      <c r="AF27" s="648"/>
      <c r="AG27" s="648"/>
      <c r="AH27" s="648"/>
      <c r="AI27" s="649"/>
      <c r="AJ27" s="532" t="s">
        <v>8</v>
      </c>
      <c r="AK27" s="533"/>
      <c r="AL27" s="534"/>
      <c r="AM27" s="512"/>
      <c r="AN27" s="512"/>
      <c r="AO27" s="110" t="s">
        <v>148</v>
      </c>
      <c r="AP27" s="512"/>
      <c r="AQ27" s="512"/>
      <c r="AR27" s="513"/>
      <c r="AS27" s="514">
        <f t="shared" si="0"/>
        <v>0</v>
      </c>
      <c r="AT27" s="515"/>
      <c r="AU27" s="516"/>
      <c r="AV27" s="517"/>
      <c r="AW27" s="518"/>
      <c r="AX27" s="519"/>
      <c r="AY27" s="520">
        <f t="shared" si="2"/>
        <v>0</v>
      </c>
      <c r="AZ27" s="521"/>
      <c r="BA27" s="521"/>
      <c r="BB27" s="522"/>
    </row>
    <row r="28" spans="1:54" s="109" customFormat="1" ht="30" customHeight="1" thickBot="1" x14ac:dyDescent="0.45">
      <c r="A28" s="639"/>
      <c r="B28" s="640"/>
      <c r="C28" s="640"/>
      <c r="D28" s="640"/>
      <c r="E28" s="641"/>
      <c r="F28" s="641"/>
      <c r="G28" s="641"/>
      <c r="H28" s="535"/>
      <c r="I28" s="536"/>
      <c r="J28" s="536"/>
      <c r="K28" s="536"/>
      <c r="L28" s="536"/>
      <c r="M28" s="537"/>
      <c r="N28" s="642"/>
      <c r="O28" s="643"/>
      <c r="P28" s="643"/>
      <c r="Q28" s="643"/>
      <c r="R28" s="643"/>
      <c r="S28" s="643"/>
      <c r="T28" s="644"/>
      <c r="U28" s="643"/>
      <c r="V28" s="643"/>
      <c r="W28" s="643"/>
      <c r="X28" s="643"/>
      <c r="Y28" s="643"/>
      <c r="Z28" s="643"/>
      <c r="AA28" s="643"/>
      <c r="AB28" s="643"/>
      <c r="AC28" s="643"/>
      <c r="AD28" s="643"/>
      <c r="AE28" s="643"/>
      <c r="AF28" s="643"/>
      <c r="AG28" s="643"/>
      <c r="AH28" s="643"/>
      <c r="AI28" s="644"/>
      <c r="AJ28" s="645" t="s">
        <v>8</v>
      </c>
      <c r="AK28" s="646"/>
      <c r="AL28" s="534"/>
      <c r="AM28" s="512"/>
      <c r="AN28" s="512"/>
      <c r="AO28" s="110" t="s">
        <v>148</v>
      </c>
      <c r="AP28" s="512"/>
      <c r="AQ28" s="512"/>
      <c r="AR28" s="513"/>
      <c r="AS28" s="514">
        <f t="shared" si="0"/>
        <v>0</v>
      </c>
      <c r="AT28" s="515"/>
      <c r="AU28" s="516"/>
      <c r="AV28" s="517"/>
      <c r="AW28" s="518"/>
      <c r="AX28" s="519"/>
      <c r="AY28" s="520">
        <f t="shared" si="2"/>
        <v>0</v>
      </c>
      <c r="AZ28" s="521"/>
      <c r="BA28" s="521"/>
      <c r="BB28" s="522"/>
    </row>
    <row r="29" spans="1:54" ht="30" customHeight="1" thickTop="1" thickBot="1" x14ac:dyDescent="0.45">
      <c r="A29" s="503" t="s">
        <v>3</v>
      </c>
      <c r="B29" s="504"/>
      <c r="C29" s="504"/>
      <c r="D29" s="504"/>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c r="AT29" s="504"/>
      <c r="AU29" s="505"/>
      <c r="AV29" s="506">
        <f>SUM(AV14:AX28)</f>
        <v>0</v>
      </c>
      <c r="AW29" s="507"/>
      <c r="AX29" s="508"/>
      <c r="AY29" s="509">
        <f>SUM(AY14:BB28)</f>
        <v>0</v>
      </c>
      <c r="AZ29" s="510"/>
      <c r="BA29" s="510"/>
      <c r="BB29" s="511"/>
    </row>
    <row r="30" spans="1:54" s="48" customFormat="1" ht="15.75" customHeight="1" x14ac:dyDescent="0.4">
      <c r="A30" s="111"/>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2"/>
      <c r="AU30" s="112"/>
      <c r="AV30" s="112"/>
      <c r="AW30" s="112"/>
    </row>
    <row r="31" spans="1:54" ht="31.5" customHeight="1" thickBot="1" x14ac:dyDescent="0.45">
      <c r="A31" s="60" t="s">
        <v>118</v>
      </c>
      <c r="B31" s="73"/>
      <c r="C31" s="73"/>
      <c r="D31" s="73"/>
      <c r="E31" s="73"/>
      <c r="F31" s="73"/>
      <c r="G31" s="73"/>
      <c r="H31" s="73"/>
      <c r="I31" s="73"/>
      <c r="J31" s="73"/>
      <c r="K31" s="73"/>
      <c r="L31" s="73"/>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3"/>
      <c r="AP31" s="73"/>
      <c r="AQ31" s="73"/>
      <c r="AR31" s="73"/>
      <c r="AS31" s="73"/>
      <c r="AT31" s="73"/>
      <c r="AU31" s="89"/>
      <c r="AV31" s="90"/>
      <c r="AW31" s="90"/>
    </row>
    <row r="32" spans="1:54" ht="52.5" customHeight="1" thickBot="1" x14ac:dyDescent="0.45">
      <c r="A32" s="489" t="s">
        <v>89</v>
      </c>
      <c r="B32" s="490"/>
      <c r="C32" s="490"/>
      <c r="D32" s="491"/>
      <c r="E32" s="492" t="s">
        <v>52</v>
      </c>
      <c r="F32" s="490"/>
      <c r="G32" s="490"/>
      <c r="H32" s="490"/>
      <c r="I32" s="258" t="s">
        <v>74</v>
      </c>
      <c r="J32" s="259"/>
      <c r="K32" s="259"/>
      <c r="L32" s="259"/>
      <c r="M32" s="259"/>
      <c r="N32" s="259"/>
      <c r="O32" s="259"/>
      <c r="P32" s="281"/>
      <c r="Q32" s="493" t="s">
        <v>75</v>
      </c>
      <c r="R32" s="494"/>
      <c r="S32" s="495" t="s">
        <v>76</v>
      </c>
      <c r="T32" s="495"/>
      <c r="U32" s="495"/>
      <c r="V32" s="495"/>
      <c r="W32" s="495"/>
      <c r="X32" s="496"/>
      <c r="Y32" s="258" t="s">
        <v>103</v>
      </c>
      <c r="Z32" s="259"/>
      <c r="AA32" s="259"/>
      <c r="AB32" s="259"/>
      <c r="AC32" s="259"/>
      <c r="AD32" s="259"/>
      <c r="AE32" s="259"/>
      <c r="AF32" s="259"/>
      <c r="AG32" s="259"/>
      <c r="AH32" s="259"/>
      <c r="AI32" s="259"/>
      <c r="AJ32" s="259"/>
      <c r="AK32" s="259"/>
      <c r="AL32" s="259"/>
      <c r="AM32" s="260"/>
      <c r="AN32" s="258" t="s">
        <v>104</v>
      </c>
      <c r="AO32" s="259"/>
      <c r="AP32" s="259"/>
      <c r="AQ32" s="259"/>
      <c r="AR32" s="259"/>
      <c r="AS32" s="259"/>
      <c r="AT32" s="259"/>
      <c r="AU32" s="259"/>
      <c r="AV32" s="259"/>
      <c r="AW32" s="259"/>
      <c r="AX32" s="259"/>
      <c r="AY32" s="259"/>
      <c r="AZ32" s="259"/>
      <c r="BA32" s="259"/>
      <c r="BB32" s="261"/>
    </row>
    <row r="33" spans="1:54" ht="40.15" customHeight="1" thickTop="1" x14ac:dyDescent="0.4">
      <c r="A33" s="461" t="s">
        <v>114</v>
      </c>
      <c r="B33" s="462"/>
      <c r="C33" s="462"/>
      <c r="D33" s="463"/>
      <c r="E33" s="624" t="s">
        <v>119</v>
      </c>
      <c r="F33" s="625"/>
      <c r="G33" s="625"/>
      <c r="H33" s="625"/>
      <c r="I33" s="626">
        <f>SUMIF($AJ$14:$AK$28,E33,AY14:BB28)</f>
        <v>0</v>
      </c>
      <c r="J33" s="627"/>
      <c r="K33" s="627"/>
      <c r="L33" s="627"/>
      <c r="M33" s="627"/>
      <c r="N33" s="627"/>
      <c r="O33" s="627"/>
      <c r="P33" s="131" t="s">
        <v>17</v>
      </c>
      <c r="Q33" s="628" t="s">
        <v>75</v>
      </c>
      <c r="R33" s="629"/>
      <c r="S33" s="630">
        <v>50000</v>
      </c>
      <c r="T33" s="630"/>
      <c r="U33" s="630"/>
      <c r="V33" s="630"/>
      <c r="W33" s="630"/>
      <c r="X33" s="132" t="s">
        <v>4</v>
      </c>
      <c r="Y33" s="631">
        <f>IF(I33="","",I33*S33)</f>
        <v>0</v>
      </c>
      <c r="Z33" s="632"/>
      <c r="AA33" s="632"/>
      <c r="AB33" s="632"/>
      <c r="AC33" s="632"/>
      <c r="AD33" s="632"/>
      <c r="AE33" s="632"/>
      <c r="AF33" s="632"/>
      <c r="AG33" s="632"/>
      <c r="AH33" s="632"/>
      <c r="AI33" s="632"/>
      <c r="AJ33" s="632"/>
      <c r="AK33" s="632"/>
      <c r="AL33" s="632"/>
      <c r="AM33" s="132" t="s">
        <v>4</v>
      </c>
      <c r="AN33" s="633">
        <f>Y33</f>
        <v>0</v>
      </c>
      <c r="AO33" s="634"/>
      <c r="AP33" s="634"/>
      <c r="AQ33" s="634"/>
      <c r="AR33" s="634"/>
      <c r="AS33" s="634"/>
      <c r="AT33" s="634"/>
      <c r="AU33" s="634"/>
      <c r="AV33" s="634"/>
      <c r="AW33" s="634"/>
      <c r="AX33" s="634"/>
      <c r="AY33" s="634"/>
      <c r="AZ33" s="634"/>
      <c r="BA33" s="634"/>
      <c r="BB33" s="133" t="s">
        <v>4</v>
      </c>
    </row>
    <row r="34" spans="1:54" ht="40.15" customHeight="1" thickBot="1" x14ac:dyDescent="0.45">
      <c r="A34" s="621"/>
      <c r="B34" s="622"/>
      <c r="C34" s="622"/>
      <c r="D34" s="623"/>
      <c r="E34" s="635" t="s">
        <v>120</v>
      </c>
      <c r="F34" s="636"/>
      <c r="G34" s="636"/>
      <c r="H34" s="636"/>
      <c r="I34" s="637">
        <f>SUMIF($AJ$14:$AK$28,E34,AY14:BB29)</f>
        <v>0</v>
      </c>
      <c r="J34" s="638"/>
      <c r="K34" s="638"/>
      <c r="L34" s="638"/>
      <c r="M34" s="638"/>
      <c r="N34" s="638"/>
      <c r="O34" s="638"/>
      <c r="P34" s="75" t="s">
        <v>17</v>
      </c>
      <c r="Q34" s="615" t="s">
        <v>75</v>
      </c>
      <c r="R34" s="616"/>
      <c r="S34" s="617">
        <v>40000</v>
      </c>
      <c r="T34" s="617"/>
      <c r="U34" s="617"/>
      <c r="V34" s="617"/>
      <c r="W34" s="617"/>
      <c r="X34" s="76" t="s">
        <v>4</v>
      </c>
      <c r="Y34" s="618">
        <f>IF(I34="","",I34*S34)</f>
        <v>0</v>
      </c>
      <c r="Z34" s="619"/>
      <c r="AA34" s="619"/>
      <c r="AB34" s="619"/>
      <c r="AC34" s="619"/>
      <c r="AD34" s="619"/>
      <c r="AE34" s="619"/>
      <c r="AF34" s="619"/>
      <c r="AG34" s="619"/>
      <c r="AH34" s="619"/>
      <c r="AI34" s="619"/>
      <c r="AJ34" s="619"/>
      <c r="AK34" s="619"/>
      <c r="AL34" s="619"/>
      <c r="AM34" s="76" t="s">
        <v>4</v>
      </c>
      <c r="AN34" s="479">
        <f>Y34</f>
        <v>0</v>
      </c>
      <c r="AO34" s="620"/>
      <c r="AP34" s="620"/>
      <c r="AQ34" s="620"/>
      <c r="AR34" s="620"/>
      <c r="AS34" s="620"/>
      <c r="AT34" s="620"/>
      <c r="AU34" s="620"/>
      <c r="AV34" s="620"/>
      <c r="AW34" s="620"/>
      <c r="AX34" s="620"/>
      <c r="AY34" s="620"/>
      <c r="AZ34" s="620"/>
      <c r="BA34" s="620"/>
      <c r="BB34" s="134" t="s">
        <v>4</v>
      </c>
    </row>
    <row r="35" spans="1:54" ht="40.9" customHeight="1" thickTop="1" thickBot="1" x14ac:dyDescent="0.45">
      <c r="A35" s="198" t="s">
        <v>79</v>
      </c>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440">
        <f>AN33+AN34</f>
        <v>0</v>
      </c>
      <c r="AO35" s="441"/>
      <c r="AP35" s="441"/>
      <c r="AQ35" s="441"/>
      <c r="AR35" s="441"/>
      <c r="AS35" s="441"/>
      <c r="AT35" s="441"/>
      <c r="AU35" s="441"/>
      <c r="AV35" s="441"/>
      <c r="AW35" s="441"/>
      <c r="AX35" s="441"/>
      <c r="AY35" s="441"/>
      <c r="AZ35" s="441"/>
      <c r="BA35" s="441"/>
      <c r="BB35" s="119" t="s">
        <v>4</v>
      </c>
    </row>
    <row r="36" spans="1:54" s="48" customFormat="1" ht="47.25" customHeight="1" x14ac:dyDescent="0.4">
      <c r="A36" s="111"/>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2"/>
      <c r="AU36" s="112"/>
      <c r="AV36" s="112"/>
      <c r="AW36" s="112"/>
    </row>
  </sheetData>
  <sheetProtection algorithmName="SHA-512" hashValue="cyW2kiUzZ2VFGc7xMvG528NhDd86Khj7szbXTlZcvtUjbYMcFiI1vqyTx/cdx9RNzHn69fi03jxDvFKE8uqUhg==" saltValue="Of2Yyzcg0raBwEn9vhdOYA==" spinCount="100000" sheet="1" objects="1" scenarios="1"/>
  <mergeCells count="214">
    <mergeCell ref="A3:BB3"/>
    <mergeCell ref="AU6:AV6"/>
    <mergeCell ref="AX6:AY6"/>
    <mergeCell ref="AZ6:BB6"/>
    <mergeCell ref="AJ12:AK13"/>
    <mergeCell ref="AL12:AR12"/>
    <mergeCell ref="AS12:AU13"/>
    <mergeCell ref="AV12:AX13"/>
    <mergeCell ref="AY12:BB13"/>
    <mergeCell ref="AL13:AN13"/>
    <mergeCell ref="AP13:AR13"/>
    <mergeCell ref="A8:D8"/>
    <mergeCell ref="E8:N8"/>
    <mergeCell ref="Q8:AW8"/>
    <mergeCell ref="A10:AK10"/>
    <mergeCell ref="AL10:AR10"/>
    <mergeCell ref="A12:D13"/>
    <mergeCell ref="E12:G13"/>
    <mergeCell ref="H12:M13"/>
    <mergeCell ref="N12:T13"/>
    <mergeCell ref="U12:AI13"/>
    <mergeCell ref="A15:D15"/>
    <mergeCell ref="E15:G15"/>
    <mergeCell ref="H15:M15"/>
    <mergeCell ref="N15:T15"/>
    <mergeCell ref="U15:AI15"/>
    <mergeCell ref="A14:D14"/>
    <mergeCell ref="E14:G14"/>
    <mergeCell ref="H14:M14"/>
    <mergeCell ref="N14:T14"/>
    <mergeCell ref="U14:AI14"/>
    <mergeCell ref="AJ15:AK15"/>
    <mergeCell ref="AL15:AN15"/>
    <mergeCell ref="AP15:AR15"/>
    <mergeCell ref="AS15:AU15"/>
    <mergeCell ref="AV15:AX15"/>
    <mergeCell ref="AY15:BB15"/>
    <mergeCell ref="AL14:AN14"/>
    <mergeCell ref="AP14:AR14"/>
    <mergeCell ref="AS14:AU14"/>
    <mergeCell ref="AV14:AX14"/>
    <mergeCell ref="AY14:BB14"/>
    <mergeCell ref="AJ14:AK14"/>
    <mergeCell ref="A17:D17"/>
    <mergeCell ref="E17:G17"/>
    <mergeCell ref="H17:M17"/>
    <mergeCell ref="N17:T17"/>
    <mergeCell ref="U17:AI17"/>
    <mergeCell ref="A16:D16"/>
    <mergeCell ref="E16:G16"/>
    <mergeCell ref="H16:M16"/>
    <mergeCell ref="N16:T16"/>
    <mergeCell ref="U16:AI16"/>
    <mergeCell ref="AJ17:AK17"/>
    <mergeCell ref="AL17:AN17"/>
    <mergeCell ref="AP17:AR17"/>
    <mergeCell ref="AS17:AU17"/>
    <mergeCell ref="AV17:AX17"/>
    <mergeCell ref="AY17:BB17"/>
    <mergeCell ref="AL16:AN16"/>
    <mergeCell ref="AP16:AR16"/>
    <mergeCell ref="AS16:AU16"/>
    <mergeCell ref="AV16:AX16"/>
    <mergeCell ref="AY16:BB16"/>
    <mergeCell ref="AJ16:AK16"/>
    <mergeCell ref="A19:D19"/>
    <mergeCell ref="E19:G19"/>
    <mergeCell ref="H19:M19"/>
    <mergeCell ref="N19:T19"/>
    <mergeCell ref="U19:AI19"/>
    <mergeCell ref="A18:D18"/>
    <mergeCell ref="E18:G18"/>
    <mergeCell ref="H18:M18"/>
    <mergeCell ref="N18:T18"/>
    <mergeCell ref="U18:AI18"/>
    <mergeCell ref="AJ19:AK19"/>
    <mergeCell ref="AL19:AN19"/>
    <mergeCell ref="AP19:AR19"/>
    <mergeCell ref="AS19:AU19"/>
    <mergeCell ref="AV19:AX19"/>
    <mergeCell ref="AY19:BB19"/>
    <mergeCell ref="AL18:AN18"/>
    <mergeCell ref="AP18:AR18"/>
    <mergeCell ref="AS18:AU18"/>
    <mergeCell ref="AV18:AX18"/>
    <mergeCell ref="AY18:BB18"/>
    <mergeCell ref="AJ18:AK18"/>
    <mergeCell ref="A21:D21"/>
    <mergeCell ref="E21:G21"/>
    <mergeCell ref="H21:M21"/>
    <mergeCell ref="N21:T21"/>
    <mergeCell ref="U21:AI21"/>
    <mergeCell ref="A20:D20"/>
    <mergeCell ref="E20:G20"/>
    <mergeCell ref="H20:M20"/>
    <mergeCell ref="N20:T20"/>
    <mergeCell ref="U20:AI20"/>
    <mergeCell ref="AJ21:AK21"/>
    <mergeCell ref="AL21:AN21"/>
    <mergeCell ref="AP21:AR21"/>
    <mergeCell ref="AS21:AU21"/>
    <mergeCell ref="AV21:AX21"/>
    <mergeCell ref="AY21:BB21"/>
    <mergeCell ref="AL20:AN20"/>
    <mergeCell ref="AP20:AR20"/>
    <mergeCell ref="AS20:AU20"/>
    <mergeCell ref="AV20:AX20"/>
    <mergeCell ref="AY20:BB20"/>
    <mergeCell ref="AJ20:AK20"/>
    <mergeCell ref="A23:D23"/>
    <mergeCell ref="E23:G23"/>
    <mergeCell ref="H23:M23"/>
    <mergeCell ref="N23:T23"/>
    <mergeCell ref="U23:AI23"/>
    <mergeCell ref="A22:D22"/>
    <mergeCell ref="E22:G22"/>
    <mergeCell ref="H22:M22"/>
    <mergeCell ref="N22:T22"/>
    <mergeCell ref="U22:AI22"/>
    <mergeCell ref="AJ23:AK23"/>
    <mergeCell ref="AL23:AN23"/>
    <mergeCell ref="AP23:AR23"/>
    <mergeCell ref="AS23:AU23"/>
    <mergeCell ref="AV23:AX23"/>
    <mergeCell ref="AY23:BB23"/>
    <mergeCell ref="AL22:AN22"/>
    <mergeCell ref="AP22:AR22"/>
    <mergeCell ref="AS22:AU22"/>
    <mergeCell ref="AV22:AX22"/>
    <mergeCell ref="AY22:BB22"/>
    <mergeCell ref="AJ22:AK22"/>
    <mergeCell ref="A25:D25"/>
    <mergeCell ref="E25:G25"/>
    <mergeCell ref="H25:M25"/>
    <mergeCell ref="N25:T25"/>
    <mergeCell ref="U25:AI25"/>
    <mergeCell ref="A24:D24"/>
    <mergeCell ref="E24:G24"/>
    <mergeCell ref="H24:M24"/>
    <mergeCell ref="N24:T24"/>
    <mergeCell ref="U24:AI24"/>
    <mergeCell ref="AJ25:AK25"/>
    <mergeCell ref="AL25:AN25"/>
    <mergeCell ref="AP25:AR25"/>
    <mergeCell ref="AS25:AU25"/>
    <mergeCell ref="AV25:AX25"/>
    <mergeCell ref="AY25:BB25"/>
    <mergeCell ref="AL24:AN24"/>
    <mergeCell ref="AP24:AR24"/>
    <mergeCell ref="AS24:AU24"/>
    <mergeCell ref="AV24:AX24"/>
    <mergeCell ref="AY24:BB24"/>
    <mergeCell ref="AJ24:AK24"/>
    <mergeCell ref="A27:D27"/>
    <mergeCell ref="E27:G27"/>
    <mergeCell ref="H27:M27"/>
    <mergeCell ref="N27:T27"/>
    <mergeCell ref="U27:AI27"/>
    <mergeCell ref="A26:D26"/>
    <mergeCell ref="E26:G26"/>
    <mergeCell ref="H26:M26"/>
    <mergeCell ref="N26:T26"/>
    <mergeCell ref="U26:AI26"/>
    <mergeCell ref="AJ27:AK27"/>
    <mergeCell ref="AL27:AN27"/>
    <mergeCell ref="AP27:AR27"/>
    <mergeCell ref="AS27:AU27"/>
    <mergeCell ref="AV27:AX27"/>
    <mergeCell ref="AY27:BB27"/>
    <mergeCell ref="AL26:AN26"/>
    <mergeCell ref="AP26:AR26"/>
    <mergeCell ref="AS26:AU26"/>
    <mergeCell ref="AV26:AX26"/>
    <mergeCell ref="AY26:BB26"/>
    <mergeCell ref="AJ26:AK26"/>
    <mergeCell ref="Y32:AM32"/>
    <mergeCell ref="AL28:AN28"/>
    <mergeCell ref="AP28:AR28"/>
    <mergeCell ref="AS28:AU28"/>
    <mergeCell ref="AV28:AX28"/>
    <mergeCell ref="AY28:BB28"/>
    <mergeCell ref="A29:AU29"/>
    <mergeCell ref="AV29:AX29"/>
    <mergeCell ref="AY29:BB29"/>
    <mergeCell ref="A28:D28"/>
    <mergeCell ref="E28:G28"/>
    <mergeCell ref="H28:M28"/>
    <mergeCell ref="N28:T28"/>
    <mergeCell ref="U28:AI28"/>
    <mergeCell ref="AJ28:AK28"/>
    <mergeCell ref="A1:BC1"/>
    <mergeCell ref="AN2:AT2"/>
    <mergeCell ref="AU2:BC2"/>
    <mergeCell ref="Q34:R34"/>
    <mergeCell ref="S34:W34"/>
    <mergeCell ref="Y34:AL34"/>
    <mergeCell ref="AN34:BA34"/>
    <mergeCell ref="A35:AM35"/>
    <mergeCell ref="AN35:BA35"/>
    <mergeCell ref="AN32:BB32"/>
    <mergeCell ref="A33:D34"/>
    <mergeCell ref="E33:H33"/>
    <mergeCell ref="I33:O33"/>
    <mergeCell ref="Q33:R33"/>
    <mergeCell ref="S33:W33"/>
    <mergeCell ref="Y33:AL33"/>
    <mergeCell ref="AN33:BA33"/>
    <mergeCell ref="E34:H34"/>
    <mergeCell ref="I34:O34"/>
    <mergeCell ref="A32:D32"/>
    <mergeCell ref="E32:H32"/>
    <mergeCell ref="I32:P32"/>
    <mergeCell ref="Q32:R32"/>
    <mergeCell ref="S32:X32"/>
  </mergeCells>
  <phoneticPr fontId="3"/>
  <conditionalFormatting sqref="H14:M28">
    <cfRule type="expression" dxfId="4" priority="2" stopIfTrue="1">
      <formula>IF($AJ14="","",AND($AJ14&lt;&gt;"G0",$AJ14&lt;&gt;"G1"))</formula>
    </cfRule>
  </conditionalFormatting>
  <conditionalFormatting sqref="AL10:AR10">
    <cfRule type="expression" dxfId="3" priority="1">
      <formula>AND(COUNTA($H$14:$M$28)&gt;0,$AL$10="□")</formula>
    </cfRule>
  </conditionalFormatting>
  <dataValidations count="5">
    <dataValidation type="custom" imeMode="disabled" allowBlank="1" showInputMessage="1" showErrorMessage="1" errorTitle="入力エラー" error="小数点以下第一位を切り捨てで入力して下さい。" sqref="AL14:AL28 AP14:AP28 AV14:AV28">
      <formula1>AL14-ROUNDDOWN(AL14,0)=0</formula1>
    </dataValidation>
    <dataValidation imeMode="disabled" allowBlank="1" showInputMessage="1" showErrorMessage="1" sqref="AU6:AV6 AX6:AY6"/>
    <dataValidation type="list" allowBlank="1" showInputMessage="1" showErrorMessage="1" sqref="AL10:AR10">
      <formula1>"□,■"</formula1>
    </dataValidation>
    <dataValidation type="textLength" imeMode="disabled" operator="equal" allowBlank="1" showInputMessage="1" showErrorMessage="1" errorTitle="文字数エラー" error="財団掲載型番の8文字で登録してください。" sqref="H14:M28">
      <formula1>8</formula1>
    </dataValidation>
    <dataValidation type="custom" imeMode="disabled" allowBlank="1" showInputMessage="1" showErrorMessage="1" errorTitle="入力エラー" error="小数点は第二位まで、三位以下切り捨てで入力して下さい。" sqref="AY14:BB28 AS14:AS28">
      <formula1>AS14-ROUNDDOWN(AS14,2)=0</formula1>
    </dataValidation>
  </dataValidations>
  <printOptions horizontalCentered="1"/>
  <pageMargins left="0" right="0" top="0.35433070866141736" bottom="0.74803149606299213" header="0.31496062992125984" footer="0.31496062992125984"/>
  <pageSetup paperSize="9" scale="50" orientation="portrait" verticalDpi="0" r:id="rId1"/>
  <drawing r:id="rId2"/>
  <extLst>
    <ext xmlns:x14="http://schemas.microsoft.com/office/spreadsheetml/2009/9/main" uri="{CCE6A557-97BC-4b89-ADB6-D9C93CAAB3DF}">
      <x14:dataValidations xmlns:xm="http://schemas.microsoft.com/office/excel/2006/main" count="1">
        <x14:dataValidation type="list" imeMode="halfAlpha" operator="equal" allowBlank="1" showInputMessage="1" showErrorMessage="1" errorTitle="文字数エラー" error="正しい登録番号を入力してください。">
          <x14:formula1>
            <xm:f>【非表示予定】選択肢!$K$3:$K$4</xm:f>
          </x14:formula1>
          <xm:sqref>AJ14:AK28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C36"/>
  <sheetViews>
    <sheetView showGridLines="0" showZeros="0" view="pageBreakPreview" zoomScale="55" zoomScaleNormal="85" zoomScaleSheetLayoutView="55" workbookViewId="0">
      <selection activeCell="N16" sqref="N16:T16"/>
    </sheetView>
  </sheetViews>
  <sheetFormatPr defaultColWidth="9" defaultRowHeight="13.5" x14ac:dyDescent="0.4"/>
  <cols>
    <col min="1" max="4" width="3.875" style="50" customWidth="1"/>
    <col min="5" max="5" width="3.5" style="50" customWidth="1"/>
    <col min="6" max="6" width="6.125" style="50" customWidth="1"/>
    <col min="7" max="8" width="4.375" style="50" customWidth="1"/>
    <col min="9" max="9" width="3.5" style="50" customWidth="1"/>
    <col min="10" max="10" width="3.875" style="50" customWidth="1"/>
    <col min="11" max="13" width="3.5" style="50" customWidth="1"/>
    <col min="14" max="20" width="3.375" style="50" customWidth="1"/>
    <col min="21" max="35" width="2.625" style="50" customWidth="1"/>
    <col min="36" max="38" width="3.625" style="50" customWidth="1"/>
    <col min="39" max="39" width="3.875" style="50" customWidth="1"/>
    <col min="40" max="50" width="3.625" style="50" customWidth="1"/>
    <col min="51" max="54" width="3.375" style="50" customWidth="1"/>
    <col min="55" max="84" width="3.625" style="50" customWidth="1"/>
    <col min="85" max="16384" width="9" style="50"/>
  </cols>
  <sheetData>
    <row r="1" spans="1:55" ht="26.25" customHeight="1" x14ac:dyDescent="0.4">
      <c r="A1" s="427" t="s">
        <v>142</v>
      </c>
      <c r="B1" s="427"/>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c r="AM1" s="427"/>
      <c r="AN1" s="427"/>
      <c r="AO1" s="427"/>
      <c r="AP1" s="427"/>
      <c r="AQ1" s="427"/>
      <c r="AR1" s="427"/>
      <c r="AS1" s="427"/>
      <c r="AT1" s="427"/>
      <c r="AU1" s="427"/>
      <c r="AV1" s="427"/>
      <c r="AW1" s="427"/>
      <c r="AX1" s="427"/>
      <c r="AY1" s="427"/>
      <c r="AZ1" s="427"/>
      <c r="BA1" s="427"/>
      <c r="BB1" s="427"/>
      <c r="BC1" s="427"/>
    </row>
    <row r="2" spans="1:55" s="52" customFormat="1" ht="26.25" customHeight="1" x14ac:dyDescent="0.4">
      <c r="A2" s="51"/>
      <c r="B2" s="51"/>
      <c r="AN2" s="431" t="s">
        <v>80</v>
      </c>
      <c r="AO2" s="431"/>
      <c r="AP2" s="431"/>
      <c r="AQ2" s="431"/>
      <c r="AR2" s="431"/>
      <c r="AS2" s="431"/>
      <c r="AT2" s="431"/>
      <c r="AU2" s="432">
        <f>'既存住宅断熱改修総括表（様式第３号）'!J4</f>
        <v>0</v>
      </c>
      <c r="AV2" s="432"/>
      <c r="AW2" s="432"/>
      <c r="AX2" s="432"/>
      <c r="AY2" s="432"/>
      <c r="AZ2" s="432"/>
      <c r="BA2" s="432"/>
      <c r="BB2" s="432"/>
      <c r="BC2" s="432"/>
    </row>
    <row r="3" spans="1:55" ht="47.25" customHeight="1" x14ac:dyDescent="0.4">
      <c r="A3" s="561" t="s">
        <v>112</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561"/>
      <c r="AT3" s="561"/>
      <c r="AU3" s="561"/>
      <c r="AV3" s="561"/>
      <c r="AW3" s="561"/>
      <c r="AX3" s="561"/>
      <c r="AY3" s="561"/>
      <c r="AZ3" s="561"/>
      <c r="BA3" s="561"/>
      <c r="BB3" s="561"/>
      <c r="BC3" s="148"/>
    </row>
    <row r="4" spans="1:55" ht="3" customHeight="1" x14ac:dyDescent="0.2">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row>
    <row r="5" spans="1:55" s="126" customFormat="1" ht="35.65" customHeight="1" x14ac:dyDescent="0.4">
      <c r="A5" s="99" t="s">
        <v>113</v>
      </c>
      <c r="B5" s="123"/>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4"/>
      <c r="AS5" s="124"/>
      <c r="AT5" s="123"/>
      <c r="AU5" s="123"/>
      <c r="AV5" s="124"/>
      <c r="AW5" s="124"/>
      <c r="AX5" s="124"/>
      <c r="AY5" s="124"/>
      <c r="AZ5" s="124"/>
      <c r="BA5" s="124"/>
      <c r="BB5" s="125" t="s">
        <v>43</v>
      </c>
    </row>
    <row r="6" spans="1:55" ht="21.75" customHeight="1" x14ac:dyDescent="0.4">
      <c r="A6" s="142"/>
      <c r="B6" s="143"/>
      <c r="C6" s="45" t="s">
        <v>61</v>
      </c>
      <c r="D6" s="1"/>
      <c r="E6" s="1"/>
      <c r="F6" s="1"/>
      <c r="G6" s="150"/>
      <c r="H6" s="149"/>
      <c r="I6" s="45" t="s">
        <v>46</v>
      </c>
      <c r="J6" s="1"/>
      <c r="K6" s="127"/>
      <c r="L6" s="127"/>
      <c r="M6" s="127"/>
      <c r="N6" s="127"/>
      <c r="O6" s="127"/>
      <c r="P6" s="127"/>
      <c r="Q6" s="127"/>
      <c r="R6" s="127"/>
      <c r="S6" s="127"/>
      <c r="T6" s="127"/>
      <c r="U6" s="127"/>
      <c r="V6" s="127"/>
      <c r="W6" s="127"/>
      <c r="X6" s="127"/>
      <c r="Y6" s="127"/>
      <c r="Z6" s="127"/>
      <c r="AO6" s="128"/>
      <c r="AT6" s="58" t="s">
        <v>16</v>
      </c>
      <c r="AU6" s="425"/>
      <c r="AV6" s="425"/>
      <c r="AW6" s="43" t="s">
        <v>44</v>
      </c>
      <c r="AX6" s="425"/>
      <c r="AY6" s="425"/>
      <c r="AZ6" s="426" t="s">
        <v>45</v>
      </c>
      <c r="BA6" s="426"/>
      <c r="BB6" s="426"/>
    </row>
    <row r="7" spans="1:55" ht="15.75" customHeight="1" thickBot="1" x14ac:dyDescent="0.45">
      <c r="A7" s="47"/>
      <c r="B7" s="129"/>
      <c r="C7" s="130"/>
      <c r="D7" s="130"/>
      <c r="E7" s="130"/>
      <c r="F7" s="130"/>
      <c r="G7" s="130"/>
      <c r="H7" s="130"/>
      <c r="I7" s="130"/>
      <c r="J7" s="130"/>
      <c r="K7" s="130"/>
      <c r="L7" s="130"/>
      <c r="M7" s="130"/>
      <c r="N7" s="130"/>
      <c r="O7" s="130"/>
      <c r="P7" s="130"/>
      <c r="Q7" s="94"/>
      <c r="R7" s="94"/>
      <c r="S7" s="94"/>
      <c r="T7" s="94"/>
      <c r="U7" s="130"/>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row>
    <row r="8" spans="1:55" ht="28.5" customHeight="1" thickBot="1" x14ac:dyDescent="0.45">
      <c r="A8" s="662" t="s">
        <v>89</v>
      </c>
      <c r="B8" s="663"/>
      <c r="C8" s="663"/>
      <c r="D8" s="664"/>
      <c r="E8" s="665" t="s">
        <v>114</v>
      </c>
      <c r="F8" s="666"/>
      <c r="G8" s="666"/>
      <c r="H8" s="666"/>
      <c r="I8" s="666"/>
      <c r="J8" s="666"/>
      <c r="K8" s="666"/>
      <c r="L8" s="666"/>
      <c r="M8" s="666"/>
      <c r="N8" s="667"/>
      <c r="O8" s="103"/>
      <c r="P8" s="104"/>
      <c r="Q8" s="598" t="s">
        <v>8</v>
      </c>
      <c r="R8" s="598"/>
      <c r="S8" s="598"/>
      <c r="T8" s="598"/>
      <c r="U8" s="598"/>
      <c r="V8" s="598"/>
      <c r="W8" s="598"/>
      <c r="X8" s="598"/>
      <c r="Y8" s="598"/>
      <c r="Z8" s="598"/>
      <c r="AA8" s="598"/>
      <c r="AB8" s="598"/>
      <c r="AC8" s="598"/>
      <c r="AD8" s="598"/>
      <c r="AE8" s="598"/>
      <c r="AF8" s="598"/>
      <c r="AG8" s="598"/>
      <c r="AH8" s="598"/>
      <c r="AI8" s="598"/>
      <c r="AJ8" s="598"/>
      <c r="AK8" s="598"/>
      <c r="AL8" s="598"/>
      <c r="AM8" s="598"/>
      <c r="AN8" s="598"/>
      <c r="AO8" s="598"/>
      <c r="AP8" s="598"/>
      <c r="AQ8" s="598"/>
      <c r="AR8" s="598"/>
      <c r="AS8" s="598"/>
      <c r="AT8" s="598"/>
      <c r="AU8" s="598"/>
      <c r="AV8" s="598"/>
      <c r="AW8" s="598"/>
    </row>
    <row r="9" spans="1:55" ht="14.25" customHeight="1" x14ac:dyDescent="0.4">
      <c r="A9" s="106"/>
      <c r="B9" s="106"/>
      <c r="C9" s="107"/>
      <c r="D9" s="107"/>
      <c r="E9" s="107"/>
      <c r="F9" s="107"/>
      <c r="G9" s="107"/>
      <c r="H9" s="107"/>
      <c r="I9" s="107"/>
      <c r="J9" s="107"/>
      <c r="K9" s="107"/>
      <c r="L9" s="107"/>
      <c r="M9" s="107"/>
      <c r="N9" s="107"/>
      <c r="O9" s="107"/>
      <c r="P9" s="107"/>
      <c r="Q9" s="48"/>
      <c r="R9" s="48"/>
      <c r="S9" s="48"/>
      <c r="T9" s="48"/>
      <c r="U9" s="107"/>
      <c r="V9" s="48"/>
      <c r="W9" s="48"/>
      <c r="X9" s="48"/>
      <c r="Y9" s="48"/>
      <c r="Z9" s="48"/>
      <c r="AA9" s="48"/>
      <c r="AB9" s="48"/>
      <c r="AC9" s="48"/>
      <c r="AD9" s="48"/>
      <c r="AE9" s="48"/>
      <c r="AF9" s="48"/>
      <c r="AG9" s="48"/>
      <c r="AH9" s="48"/>
      <c r="AI9" s="48"/>
      <c r="AJ9" s="48"/>
      <c r="AK9" s="48"/>
      <c r="AL9" s="48"/>
      <c r="AM9" s="48"/>
      <c r="AN9" s="48"/>
      <c r="AO9" s="48"/>
      <c r="AP9" s="48"/>
      <c r="AQ9" s="48"/>
      <c r="AR9" s="48"/>
      <c r="AS9" s="48"/>
    </row>
    <row r="10" spans="1:55" ht="29.25" customHeight="1" x14ac:dyDescent="0.4">
      <c r="A10" s="599" t="s">
        <v>90</v>
      </c>
      <c r="B10" s="600"/>
      <c r="C10" s="600"/>
      <c r="D10" s="600"/>
      <c r="E10" s="600"/>
      <c r="F10" s="600"/>
      <c r="G10" s="600"/>
      <c r="H10" s="600"/>
      <c r="I10" s="600"/>
      <c r="J10" s="600"/>
      <c r="K10" s="600"/>
      <c r="L10" s="600"/>
      <c r="M10" s="600"/>
      <c r="N10" s="600"/>
      <c r="O10" s="600"/>
      <c r="P10" s="600"/>
      <c r="Q10" s="600"/>
      <c r="R10" s="600"/>
      <c r="S10" s="600"/>
      <c r="T10" s="600"/>
      <c r="U10" s="600"/>
      <c r="V10" s="600"/>
      <c r="W10" s="600"/>
      <c r="X10" s="600"/>
      <c r="Y10" s="600"/>
      <c r="Z10" s="600"/>
      <c r="AA10" s="600"/>
      <c r="AB10" s="600"/>
      <c r="AC10" s="600"/>
      <c r="AD10" s="600"/>
      <c r="AE10" s="600"/>
      <c r="AF10" s="600"/>
      <c r="AG10" s="600"/>
      <c r="AH10" s="600"/>
      <c r="AI10" s="600"/>
      <c r="AJ10" s="600"/>
      <c r="AK10" s="601"/>
      <c r="AL10" s="602" t="s">
        <v>157</v>
      </c>
      <c r="AM10" s="603"/>
      <c r="AN10" s="603"/>
      <c r="AO10" s="603"/>
      <c r="AP10" s="603"/>
      <c r="AQ10" s="603"/>
      <c r="AR10" s="604"/>
      <c r="AS10" s="47"/>
      <c r="AT10" s="47"/>
      <c r="AU10" s="47"/>
      <c r="AV10" s="48"/>
      <c r="AW10" s="48"/>
      <c r="AX10" s="48"/>
    </row>
    <row r="11" spans="1:55" ht="9" customHeight="1" thickBot="1" x14ac:dyDescent="0.45">
      <c r="A11" s="106"/>
      <c r="B11" s="106"/>
      <c r="C11" s="107"/>
      <c r="D11" s="107"/>
      <c r="E11" s="107"/>
      <c r="F11" s="107"/>
      <c r="G11" s="107"/>
      <c r="H11" s="107"/>
      <c r="I11" s="107"/>
      <c r="J11" s="107"/>
      <c r="K11" s="107"/>
      <c r="L11" s="107"/>
      <c r="M11" s="107"/>
      <c r="N11" s="107"/>
      <c r="O11" s="107"/>
      <c r="P11" s="107"/>
      <c r="Q11" s="48"/>
      <c r="R11" s="48"/>
      <c r="S11" s="48"/>
      <c r="T11" s="48"/>
      <c r="U11" s="48"/>
      <c r="V11" s="48"/>
      <c r="W11" s="48"/>
      <c r="X11" s="48"/>
      <c r="Y11" s="48"/>
      <c r="Z11" s="107"/>
      <c r="AA11" s="107"/>
      <c r="AB11" s="107"/>
      <c r="AC11" s="48"/>
      <c r="AD11" s="48"/>
      <c r="AE11" s="48"/>
      <c r="AF11" s="48"/>
      <c r="AG11" s="48"/>
      <c r="AH11" s="48"/>
      <c r="AI11" s="48"/>
      <c r="AJ11" s="48"/>
      <c r="AK11" s="48"/>
      <c r="AL11" s="48"/>
      <c r="AM11" s="48"/>
      <c r="AN11" s="48"/>
      <c r="AO11" s="48"/>
      <c r="AP11" s="48"/>
      <c r="AQ11" s="48"/>
      <c r="AR11" s="48"/>
      <c r="AS11" s="48"/>
      <c r="AT11" s="48"/>
      <c r="AU11" s="48"/>
      <c r="AV11" s="48"/>
      <c r="AW11" s="48"/>
      <c r="AX11" s="48"/>
    </row>
    <row r="12" spans="1:55" ht="18.75" customHeight="1" x14ac:dyDescent="0.4">
      <c r="A12" s="605" t="s">
        <v>91</v>
      </c>
      <c r="B12" s="606"/>
      <c r="C12" s="606"/>
      <c r="D12" s="606"/>
      <c r="E12" s="668" t="s">
        <v>115</v>
      </c>
      <c r="F12" s="606"/>
      <c r="G12" s="607"/>
      <c r="H12" s="572" t="s">
        <v>102</v>
      </c>
      <c r="I12" s="572"/>
      <c r="J12" s="572"/>
      <c r="K12" s="572"/>
      <c r="L12" s="572"/>
      <c r="M12" s="573"/>
      <c r="N12" s="571" t="s">
        <v>50</v>
      </c>
      <c r="O12" s="572"/>
      <c r="P12" s="572"/>
      <c r="Q12" s="572"/>
      <c r="R12" s="572"/>
      <c r="S12" s="572"/>
      <c r="T12" s="573"/>
      <c r="U12" s="572" t="s">
        <v>135</v>
      </c>
      <c r="V12" s="572"/>
      <c r="W12" s="572"/>
      <c r="X12" s="572"/>
      <c r="Y12" s="572"/>
      <c r="Z12" s="572"/>
      <c r="AA12" s="572"/>
      <c r="AB12" s="572"/>
      <c r="AC12" s="572"/>
      <c r="AD12" s="572"/>
      <c r="AE12" s="572"/>
      <c r="AF12" s="572"/>
      <c r="AG12" s="572"/>
      <c r="AH12" s="572"/>
      <c r="AI12" s="573"/>
      <c r="AJ12" s="611" t="s">
        <v>52</v>
      </c>
      <c r="AK12" s="612"/>
      <c r="AL12" s="562" t="s">
        <v>116</v>
      </c>
      <c r="AM12" s="563"/>
      <c r="AN12" s="563"/>
      <c r="AO12" s="563"/>
      <c r="AP12" s="563"/>
      <c r="AQ12" s="563"/>
      <c r="AR12" s="564"/>
      <c r="AS12" s="565" t="s">
        <v>95</v>
      </c>
      <c r="AT12" s="566"/>
      <c r="AU12" s="567"/>
      <c r="AV12" s="571" t="s">
        <v>117</v>
      </c>
      <c r="AW12" s="572"/>
      <c r="AX12" s="573"/>
      <c r="AY12" s="577" t="s">
        <v>97</v>
      </c>
      <c r="AZ12" s="578"/>
      <c r="BA12" s="578"/>
      <c r="BB12" s="579"/>
    </row>
    <row r="13" spans="1:55" ht="28.5" customHeight="1" thickBot="1" x14ac:dyDescent="0.45">
      <c r="A13" s="608"/>
      <c r="B13" s="609"/>
      <c r="C13" s="609"/>
      <c r="D13" s="609"/>
      <c r="E13" s="669"/>
      <c r="F13" s="609"/>
      <c r="G13" s="610"/>
      <c r="H13" s="575"/>
      <c r="I13" s="575"/>
      <c r="J13" s="575"/>
      <c r="K13" s="575"/>
      <c r="L13" s="575"/>
      <c r="M13" s="576"/>
      <c r="N13" s="574"/>
      <c r="O13" s="575"/>
      <c r="P13" s="575"/>
      <c r="Q13" s="575"/>
      <c r="R13" s="575"/>
      <c r="S13" s="575"/>
      <c r="T13" s="576"/>
      <c r="U13" s="575"/>
      <c r="V13" s="575"/>
      <c r="W13" s="575"/>
      <c r="X13" s="575"/>
      <c r="Y13" s="575"/>
      <c r="Z13" s="575"/>
      <c r="AA13" s="575"/>
      <c r="AB13" s="575"/>
      <c r="AC13" s="575"/>
      <c r="AD13" s="575"/>
      <c r="AE13" s="575"/>
      <c r="AF13" s="575"/>
      <c r="AG13" s="575"/>
      <c r="AH13" s="575"/>
      <c r="AI13" s="576"/>
      <c r="AJ13" s="613"/>
      <c r="AK13" s="614"/>
      <c r="AL13" s="583" t="s">
        <v>98</v>
      </c>
      <c r="AM13" s="584"/>
      <c r="AN13" s="584"/>
      <c r="AO13" s="141" t="s">
        <v>99</v>
      </c>
      <c r="AP13" s="584" t="s">
        <v>100</v>
      </c>
      <c r="AQ13" s="584"/>
      <c r="AR13" s="585"/>
      <c r="AS13" s="568"/>
      <c r="AT13" s="569"/>
      <c r="AU13" s="570"/>
      <c r="AV13" s="574"/>
      <c r="AW13" s="575"/>
      <c r="AX13" s="576"/>
      <c r="AY13" s="580"/>
      <c r="AZ13" s="581"/>
      <c r="BA13" s="581"/>
      <c r="BB13" s="582"/>
    </row>
    <row r="14" spans="1:55" s="109" customFormat="1" ht="30" customHeight="1" thickTop="1" x14ac:dyDescent="0.4">
      <c r="A14" s="552"/>
      <c r="B14" s="553"/>
      <c r="C14" s="553"/>
      <c r="D14" s="553"/>
      <c r="E14" s="399"/>
      <c r="F14" s="400"/>
      <c r="G14" s="401"/>
      <c r="H14" s="399"/>
      <c r="I14" s="400"/>
      <c r="J14" s="400"/>
      <c r="K14" s="400"/>
      <c r="L14" s="400"/>
      <c r="M14" s="401"/>
      <c r="N14" s="402"/>
      <c r="O14" s="403"/>
      <c r="P14" s="403"/>
      <c r="Q14" s="403"/>
      <c r="R14" s="403"/>
      <c r="S14" s="403"/>
      <c r="T14" s="404"/>
      <c r="U14" s="403"/>
      <c r="V14" s="403"/>
      <c r="W14" s="403"/>
      <c r="X14" s="403"/>
      <c r="Y14" s="403"/>
      <c r="Z14" s="403"/>
      <c r="AA14" s="403"/>
      <c r="AB14" s="403"/>
      <c r="AC14" s="403"/>
      <c r="AD14" s="403"/>
      <c r="AE14" s="403"/>
      <c r="AF14" s="403"/>
      <c r="AG14" s="403"/>
      <c r="AH14" s="403"/>
      <c r="AI14" s="404"/>
      <c r="AJ14" s="558"/>
      <c r="AK14" s="559"/>
      <c r="AL14" s="560"/>
      <c r="AM14" s="541"/>
      <c r="AN14" s="541"/>
      <c r="AO14" s="108" t="s">
        <v>148</v>
      </c>
      <c r="AP14" s="541"/>
      <c r="AQ14" s="541"/>
      <c r="AR14" s="542"/>
      <c r="AS14" s="543">
        <f>ROUNDDOWN((AL14*AP14)/1000000,2)</f>
        <v>0</v>
      </c>
      <c r="AT14" s="544"/>
      <c r="AU14" s="545"/>
      <c r="AV14" s="546"/>
      <c r="AW14" s="547"/>
      <c r="AX14" s="548"/>
      <c r="AY14" s="549">
        <f>AS14*AV14</f>
        <v>0</v>
      </c>
      <c r="AZ14" s="550"/>
      <c r="BA14" s="550"/>
      <c r="BB14" s="551"/>
    </row>
    <row r="15" spans="1:55" s="109" customFormat="1" ht="30" customHeight="1" x14ac:dyDescent="0.4">
      <c r="A15" s="639"/>
      <c r="B15" s="640"/>
      <c r="C15" s="640"/>
      <c r="D15" s="640"/>
      <c r="E15" s="641"/>
      <c r="F15" s="641"/>
      <c r="G15" s="641"/>
      <c r="H15" s="535"/>
      <c r="I15" s="536"/>
      <c r="J15" s="536"/>
      <c r="K15" s="536"/>
      <c r="L15" s="536"/>
      <c r="M15" s="537"/>
      <c r="N15" s="647"/>
      <c r="O15" s="648"/>
      <c r="P15" s="648"/>
      <c r="Q15" s="648"/>
      <c r="R15" s="648"/>
      <c r="S15" s="648"/>
      <c r="T15" s="649"/>
      <c r="U15" s="648"/>
      <c r="V15" s="648"/>
      <c r="W15" s="648"/>
      <c r="X15" s="648"/>
      <c r="Y15" s="648"/>
      <c r="Z15" s="648"/>
      <c r="AA15" s="648"/>
      <c r="AB15" s="648"/>
      <c r="AC15" s="648"/>
      <c r="AD15" s="648"/>
      <c r="AE15" s="648"/>
      <c r="AF15" s="648"/>
      <c r="AG15" s="648"/>
      <c r="AH15" s="648"/>
      <c r="AI15" s="649"/>
      <c r="AJ15" s="532"/>
      <c r="AK15" s="533"/>
      <c r="AL15" s="534"/>
      <c r="AM15" s="512"/>
      <c r="AN15" s="512"/>
      <c r="AO15" s="110" t="s">
        <v>148</v>
      </c>
      <c r="AP15" s="512"/>
      <c r="AQ15" s="512"/>
      <c r="AR15" s="513"/>
      <c r="AS15" s="514">
        <f t="shared" ref="AS15:AS28" si="0">ROUNDDOWN((AL15*AP15)/1000000,2)</f>
        <v>0</v>
      </c>
      <c r="AT15" s="515"/>
      <c r="AU15" s="516"/>
      <c r="AV15" s="517"/>
      <c r="AW15" s="518"/>
      <c r="AX15" s="519"/>
      <c r="AY15" s="520">
        <f t="shared" ref="AY15:AY28" si="1">AS15*AV15</f>
        <v>0</v>
      </c>
      <c r="AZ15" s="521"/>
      <c r="BA15" s="521"/>
      <c r="BB15" s="522"/>
    </row>
    <row r="16" spans="1:55" s="109" customFormat="1" ht="30" customHeight="1" x14ac:dyDescent="0.4">
      <c r="A16" s="639"/>
      <c r="B16" s="640"/>
      <c r="C16" s="640"/>
      <c r="D16" s="640"/>
      <c r="E16" s="641"/>
      <c r="F16" s="641"/>
      <c r="G16" s="641"/>
      <c r="H16" s="535"/>
      <c r="I16" s="536"/>
      <c r="J16" s="536"/>
      <c r="K16" s="536"/>
      <c r="L16" s="536"/>
      <c r="M16" s="537"/>
      <c r="N16" s="647"/>
      <c r="O16" s="648"/>
      <c r="P16" s="648"/>
      <c r="Q16" s="648"/>
      <c r="R16" s="648"/>
      <c r="S16" s="648"/>
      <c r="T16" s="649"/>
      <c r="U16" s="648"/>
      <c r="V16" s="648"/>
      <c r="W16" s="648"/>
      <c r="X16" s="648"/>
      <c r="Y16" s="648"/>
      <c r="Z16" s="648"/>
      <c r="AA16" s="648"/>
      <c r="AB16" s="648"/>
      <c r="AC16" s="648"/>
      <c r="AD16" s="648"/>
      <c r="AE16" s="648"/>
      <c r="AF16" s="648"/>
      <c r="AG16" s="648"/>
      <c r="AH16" s="648"/>
      <c r="AI16" s="649"/>
      <c r="AJ16" s="532"/>
      <c r="AK16" s="533"/>
      <c r="AL16" s="534"/>
      <c r="AM16" s="512"/>
      <c r="AN16" s="512"/>
      <c r="AO16" s="110" t="s">
        <v>148</v>
      </c>
      <c r="AP16" s="512"/>
      <c r="AQ16" s="512"/>
      <c r="AR16" s="513"/>
      <c r="AS16" s="514">
        <f t="shared" si="0"/>
        <v>0</v>
      </c>
      <c r="AT16" s="515"/>
      <c r="AU16" s="516"/>
      <c r="AV16" s="517"/>
      <c r="AW16" s="518"/>
      <c r="AX16" s="519"/>
      <c r="AY16" s="520">
        <f t="shared" si="1"/>
        <v>0</v>
      </c>
      <c r="AZ16" s="521"/>
      <c r="BA16" s="521"/>
      <c r="BB16" s="522"/>
    </row>
    <row r="17" spans="1:54" s="109" customFormat="1" ht="30" customHeight="1" x14ac:dyDescent="0.4">
      <c r="A17" s="639"/>
      <c r="B17" s="640"/>
      <c r="C17" s="640"/>
      <c r="D17" s="640"/>
      <c r="E17" s="641"/>
      <c r="F17" s="641"/>
      <c r="G17" s="641"/>
      <c r="H17" s="535"/>
      <c r="I17" s="536"/>
      <c r="J17" s="536"/>
      <c r="K17" s="536"/>
      <c r="L17" s="536"/>
      <c r="M17" s="537"/>
      <c r="N17" s="647"/>
      <c r="O17" s="648"/>
      <c r="P17" s="648"/>
      <c r="Q17" s="648"/>
      <c r="R17" s="648"/>
      <c r="S17" s="648"/>
      <c r="T17" s="649"/>
      <c r="U17" s="648"/>
      <c r="V17" s="648"/>
      <c r="W17" s="648"/>
      <c r="X17" s="648"/>
      <c r="Y17" s="648"/>
      <c r="Z17" s="648"/>
      <c r="AA17" s="648"/>
      <c r="AB17" s="648"/>
      <c r="AC17" s="648"/>
      <c r="AD17" s="648"/>
      <c r="AE17" s="648"/>
      <c r="AF17" s="648"/>
      <c r="AG17" s="648"/>
      <c r="AH17" s="648"/>
      <c r="AI17" s="649"/>
      <c r="AJ17" s="532"/>
      <c r="AK17" s="533"/>
      <c r="AL17" s="534"/>
      <c r="AM17" s="512"/>
      <c r="AN17" s="512"/>
      <c r="AO17" s="110" t="s">
        <v>148</v>
      </c>
      <c r="AP17" s="512"/>
      <c r="AQ17" s="512"/>
      <c r="AR17" s="513"/>
      <c r="AS17" s="514">
        <f t="shared" si="0"/>
        <v>0</v>
      </c>
      <c r="AT17" s="515"/>
      <c r="AU17" s="516"/>
      <c r="AV17" s="517"/>
      <c r="AW17" s="518"/>
      <c r="AX17" s="519"/>
      <c r="AY17" s="520">
        <f t="shared" si="1"/>
        <v>0</v>
      </c>
      <c r="AZ17" s="521"/>
      <c r="BA17" s="521"/>
      <c r="BB17" s="522"/>
    </row>
    <row r="18" spans="1:54" s="109" customFormat="1" ht="30" customHeight="1" x14ac:dyDescent="0.4">
      <c r="A18" s="659"/>
      <c r="B18" s="660"/>
      <c r="C18" s="660"/>
      <c r="D18" s="660"/>
      <c r="E18" s="661"/>
      <c r="F18" s="661"/>
      <c r="G18" s="661"/>
      <c r="H18" s="535"/>
      <c r="I18" s="536"/>
      <c r="J18" s="536"/>
      <c r="K18" s="536"/>
      <c r="L18" s="536"/>
      <c r="M18" s="537"/>
      <c r="N18" s="647"/>
      <c r="O18" s="648"/>
      <c r="P18" s="648"/>
      <c r="Q18" s="648"/>
      <c r="R18" s="648"/>
      <c r="S18" s="648"/>
      <c r="T18" s="649"/>
      <c r="U18" s="648"/>
      <c r="V18" s="648"/>
      <c r="W18" s="648"/>
      <c r="X18" s="648"/>
      <c r="Y18" s="648"/>
      <c r="Z18" s="648"/>
      <c r="AA18" s="648"/>
      <c r="AB18" s="648"/>
      <c r="AC18" s="648"/>
      <c r="AD18" s="648"/>
      <c r="AE18" s="648"/>
      <c r="AF18" s="648"/>
      <c r="AG18" s="648"/>
      <c r="AH18" s="648"/>
      <c r="AI18" s="649"/>
      <c r="AJ18" s="532"/>
      <c r="AK18" s="533"/>
      <c r="AL18" s="650"/>
      <c r="AM18" s="651"/>
      <c r="AN18" s="651"/>
      <c r="AO18" s="113" t="s">
        <v>148</v>
      </c>
      <c r="AP18" s="651"/>
      <c r="AQ18" s="651"/>
      <c r="AR18" s="652"/>
      <c r="AS18" s="653">
        <f t="shared" si="0"/>
        <v>0</v>
      </c>
      <c r="AT18" s="654"/>
      <c r="AU18" s="655"/>
      <c r="AV18" s="656"/>
      <c r="AW18" s="657"/>
      <c r="AX18" s="658"/>
      <c r="AY18" s="538">
        <f t="shared" si="1"/>
        <v>0</v>
      </c>
      <c r="AZ18" s="539"/>
      <c r="BA18" s="539"/>
      <c r="BB18" s="540"/>
    </row>
    <row r="19" spans="1:54" s="109" customFormat="1" ht="30" customHeight="1" x14ac:dyDescent="0.4">
      <c r="A19" s="639"/>
      <c r="B19" s="640"/>
      <c r="C19" s="640"/>
      <c r="D19" s="640"/>
      <c r="E19" s="641"/>
      <c r="F19" s="641"/>
      <c r="G19" s="641"/>
      <c r="H19" s="535"/>
      <c r="I19" s="536"/>
      <c r="J19" s="536"/>
      <c r="K19" s="536"/>
      <c r="L19" s="536"/>
      <c r="M19" s="537"/>
      <c r="N19" s="647"/>
      <c r="O19" s="648"/>
      <c r="P19" s="648"/>
      <c r="Q19" s="648"/>
      <c r="R19" s="648"/>
      <c r="S19" s="648"/>
      <c r="T19" s="649"/>
      <c r="U19" s="648"/>
      <c r="V19" s="648"/>
      <c r="W19" s="648"/>
      <c r="X19" s="648"/>
      <c r="Y19" s="648"/>
      <c r="Z19" s="648"/>
      <c r="AA19" s="648"/>
      <c r="AB19" s="648"/>
      <c r="AC19" s="648"/>
      <c r="AD19" s="648"/>
      <c r="AE19" s="648"/>
      <c r="AF19" s="648"/>
      <c r="AG19" s="648"/>
      <c r="AH19" s="648"/>
      <c r="AI19" s="649"/>
      <c r="AJ19" s="532" t="s">
        <v>8</v>
      </c>
      <c r="AK19" s="533"/>
      <c r="AL19" s="534"/>
      <c r="AM19" s="512"/>
      <c r="AN19" s="512"/>
      <c r="AO19" s="110" t="s">
        <v>148</v>
      </c>
      <c r="AP19" s="512"/>
      <c r="AQ19" s="512"/>
      <c r="AR19" s="513"/>
      <c r="AS19" s="514">
        <f t="shared" si="0"/>
        <v>0</v>
      </c>
      <c r="AT19" s="515"/>
      <c r="AU19" s="516"/>
      <c r="AV19" s="517"/>
      <c r="AW19" s="518"/>
      <c r="AX19" s="519"/>
      <c r="AY19" s="520">
        <f t="shared" si="1"/>
        <v>0</v>
      </c>
      <c r="AZ19" s="521"/>
      <c r="BA19" s="521"/>
      <c r="BB19" s="522"/>
    </row>
    <row r="20" spans="1:54" s="109" customFormat="1" ht="30" customHeight="1" x14ac:dyDescent="0.4">
      <c r="A20" s="639"/>
      <c r="B20" s="640"/>
      <c r="C20" s="640"/>
      <c r="D20" s="640"/>
      <c r="E20" s="641"/>
      <c r="F20" s="641"/>
      <c r="G20" s="641"/>
      <c r="H20" s="535"/>
      <c r="I20" s="536"/>
      <c r="J20" s="536"/>
      <c r="K20" s="536"/>
      <c r="L20" s="536"/>
      <c r="M20" s="537"/>
      <c r="N20" s="647"/>
      <c r="O20" s="648"/>
      <c r="P20" s="648"/>
      <c r="Q20" s="648"/>
      <c r="R20" s="648"/>
      <c r="S20" s="648"/>
      <c r="T20" s="649"/>
      <c r="U20" s="648"/>
      <c r="V20" s="648"/>
      <c r="W20" s="648"/>
      <c r="X20" s="648"/>
      <c r="Y20" s="648"/>
      <c r="Z20" s="648"/>
      <c r="AA20" s="648"/>
      <c r="AB20" s="648"/>
      <c r="AC20" s="648"/>
      <c r="AD20" s="648"/>
      <c r="AE20" s="648"/>
      <c r="AF20" s="648"/>
      <c r="AG20" s="648"/>
      <c r="AH20" s="648"/>
      <c r="AI20" s="649"/>
      <c r="AJ20" s="532" t="s">
        <v>8</v>
      </c>
      <c r="AK20" s="533"/>
      <c r="AL20" s="534"/>
      <c r="AM20" s="512"/>
      <c r="AN20" s="512"/>
      <c r="AO20" s="110" t="s">
        <v>148</v>
      </c>
      <c r="AP20" s="512"/>
      <c r="AQ20" s="512"/>
      <c r="AR20" s="513"/>
      <c r="AS20" s="514">
        <f t="shared" si="0"/>
        <v>0</v>
      </c>
      <c r="AT20" s="515"/>
      <c r="AU20" s="516"/>
      <c r="AV20" s="517"/>
      <c r="AW20" s="518"/>
      <c r="AX20" s="519"/>
      <c r="AY20" s="520">
        <f t="shared" si="1"/>
        <v>0</v>
      </c>
      <c r="AZ20" s="521"/>
      <c r="BA20" s="521"/>
      <c r="BB20" s="522"/>
    </row>
    <row r="21" spans="1:54" s="109" customFormat="1" ht="30" customHeight="1" x14ac:dyDescent="0.4">
      <c r="A21" s="639"/>
      <c r="B21" s="640"/>
      <c r="C21" s="640"/>
      <c r="D21" s="640"/>
      <c r="E21" s="641"/>
      <c r="F21" s="641"/>
      <c r="G21" s="641"/>
      <c r="H21" s="535"/>
      <c r="I21" s="536"/>
      <c r="J21" s="536"/>
      <c r="K21" s="536"/>
      <c r="L21" s="536"/>
      <c r="M21" s="537"/>
      <c r="N21" s="647"/>
      <c r="O21" s="648"/>
      <c r="P21" s="648"/>
      <c r="Q21" s="648"/>
      <c r="R21" s="648"/>
      <c r="S21" s="648"/>
      <c r="T21" s="649"/>
      <c r="U21" s="648"/>
      <c r="V21" s="648"/>
      <c r="W21" s="648"/>
      <c r="X21" s="648"/>
      <c r="Y21" s="648"/>
      <c r="Z21" s="648"/>
      <c r="AA21" s="648"/>
      <c r="AB21" s="648"/>
      <c r="AC21" s="648"/>
      <c r="AD21" s="648"/>
      <c r="AE21" s="648"/>
      <c r="AF21" s="648"/>
      <c r="AG21" s="648"/>
      <c r="AH21" s="648"/>
      <c r="AI21" s="649"/>
      <c r="AJ21" s="532" t="s">
        <v>8</v>
      </c>
      <c r="AK21" s="533"/>
      <c r="AL21" s="534"/>
      <c r="AM21" s="512"/>
      <c r="AN21" s="512"/>
      <c r="AO21" s="110" t="s">
        <v>148</v>
      </c>
      <c r="AP21" s="512"/>
      <c r="AQ21" s="512"/>
      <c r="AR21" s="513"/>
      <c r="AS21" s="514">
        <f t="shared" si="0"/>
        <v>0</v>
      </c>
      <c r="AT21" s="515"/>
      <c r="AU21" s="516"/>
      <c r="AV21" s="517"/>
      <c r="AW21" s="518"/>
      <c r="AX21" s="519"/>
      <c r="AY21" s="520">
        <f t="shared" si="1"/>
        <v>0</v>
      </c>
      <c r="AZ21" s="521"/>
      <c r="BA21" s="521"/>
      <c r="BB21" s="522"/>
    </row>
    <row r="22" spans="1:54" s="109" customFormat="1" ht="30" customHeight="1" x14ac:dyDescent="0.4">
      <c r="A22" s="639"/>
      <c r="B22" s="640"/>
      <c r="C22" s="640"/>
      <c r="D22" s="640"/>
      <c r="E22" s="641"/>
      <c r="F22" s="641"/>
      <c r="G22" s="641"/>
      <c r="H22" s="535"/>
      <c r="I22" s="536"/>
      <c r="J22" s="536"/>
      <c r="K22" s="536"/>
      <c r="L22" s="536"/>
      <c r="M22" s="537"/>
      <c r="N22" s="647"/>
      <c r="O22" s="648"/>
      <c r="P22" s="648"/>
      <c r="Q22" s="648"/>
      <c r="R22" s="648"/>
      <c r="S22" s="648"/>
      <c r="T22" s="649"/>
      <c r="U22" s="648"/>
      <c r="V22" s="648"/>
      <c r="W22" s="648"/>
      <c r="X22" s="648"/>
      <c r="Y22" s="648"/>
      <c r="Z22" s="648"/>
      <c r="AA22" s="648"/>
      <c r="AB22" s="648"/>
      <c r="AC22" s="648"/>
      <c r="AD22" s="648"/>
      <c r="AE22" s="648"/>
      <c r="AF22" s="648"/>
      <c r="AG22" s="648"/>
      <c r="AH22" s="648"/>
      <c r="AI22" s="649"/>
      <c r="AJ22" s="532" t="s">
        <v>8</v>
      </c>
      <c r="AK22" s="533"/>
      <c r="AL22" s="534"/>
      <c r="AM22" s="512"/>
      <c r="AN22" s="512"/>
      <c r="AO22" s="110" t="s">
        <v>148</v>
      </c>
      <c r="AP22" s="512"/>
      <c r="AQ22" s="512"/>
      <c r="AR22" s="513"/>
      <c r="AS22" s="514">
        <f t="shared" si="0"/>
        <v>0</v>
      </c>
      <c r="AT22" s="515"/>
      <c r="AU22" s="516"/>
      <c r="AV22" s="517"/>
      <c r="AW22" s="518"/>
      <c r="AX22" s="519"/>
      <c r="AY22" s="520">
        <f t="shared" si="1"/>
        <v>0</v>
      </c>
      <c r="AZ22" s="521"/>
      <c r="BA22" s="521"/>
      <c r="BB22" s="522"/>
    </row>
    <row r="23" spans="1:54" s="109" customFormat="1" ht="30" customHeight="1" x14ac:dyDescent="0.4">
      <c r="A23" s="639"/>
      <c r="B23" s="640"/>
      <c r="C23" s="640"/>
      <c r="D23" s="640"/>
      <c r="E23" s="641"/>
      <c r="F23" s="641"/>
      <c r="G23" s="641"/>
      <c r="H23" s="535"/>
      <c r="I23" s="536"/>
      <c r="J23" s="536"/>
      <c r="K23" s="536"/>
      <c r="L23" s="536"/>
      <c r="M23" s="537"/>
      <c r="N23" s="647"/>
      <c r="O23" s="648"/>
      <c r="P23" s="648"/>
      <c r="Q23" s="648"/>
      <c r="R23" s="648"/>
      <c r="S23" s="648"/>
      <c r="T23" s="649"/>
      <c r="U23" s="648"/>
      <c r="V23" s="648"/>
      <c r="W23" s="648"/>
      <c r="X23" s="648"/>
      <c r="Y23" s="648"/>
      <c r="Z23" s="648"/>
      <c r="AA23" s="648"/>
      <c r="AB23" s="648"/>
      <c r="AC23" s="648"/>
      <c r="AD23" s="648"/>
      <c r="AE23" s="648"/>
      <c r="AF23" s="648"/>
      <c r="AG23" s="648"/>
      <c r="AH23" s="648"/>
      <c r="AI23" s="649"/>
      <c r="AJ23" s="532" t="s">
        <v>8</v>
      </c>
      <c r="AK23" s="533"/>
      <c r="AL23" s="534"/>
      <c r="AM23" s="512"/>
      <c r="AN23" s="512"/>
      <c r="AO23" s="110" t="s">
        <v>148</v>
      </c>
      <c r="AP23" s="512"/>
      <c r="AQ23" s="512"/>
      <c r="AR23" s="513"/>
      <c r="AS23" s="514">
        <f t="shared" si="0"/>
        <v>0</v>
      </c>
      <c r="AT23" s="515"/>
      <c r="AU23" s="516"/>
      <c r="AV23" s="517"/>
      <c r="AW23" s="518"/>
      <c r="AX23" s="519"/>
      <c r="AY23" s="520">
        <f t="shared" si="1"/>
        <v>0</v>
      </c>
      <c r="AZ23" s="521"/>
      <c r="BA23" s="521"/>
      <c r="BB23" s="522"/>
    </row>
    <row r="24" spans="1:54" s="109" customFormat="1" ht="30" customHeight="1" x14ac:dyDescent="0.4">
      <c r="A24" s="639"/>
      <c r="B24" s="640"/>
      <c r="C24" s="640"/>
      <c r="D24" s="640"/>
      <c r="E24" s="641"/>
      <c r="F24" s="641"/>
      <c r="G24" s="641"/>
      <c r="H24" s="535"/>
      <c r="I24" s="536"/>
      <c r="J24" s="536"/>
      <c r="K24" s="536"/>
      <c r="L24" s="536"/>
      <c r="M24" s="537"/>
      <c r="N24" s="647"/>
      <c r="O24" s="648"/>
      <c r="P24" s="648"/>
      <c r="Q24" s="648"/>
      <c r="R24" s="648"/>
      <c r="S24" s="648"/>
      <c r="T24" s="649"/>
      <c r="U24" s="648"/>
      <c r="V24" s="648"/>
      <c r="W24" s="648"/>
      <c r="X24" s="648"/>
      <c r="Y24" s="648"/>
      <c r="Z24" s="648"/>
      <c r="AA24" s="648"/>
      <c r="AB24" s="648"/>
      <c r="AC24" s="648"/>
      <c r="AD24" s="648"/>
      <c r="AE24" s="648"/>
      <c r="AF24" s="648"/>
      <c r="AG24" s="648"/>
      <c r="AH24" s="648"/>
      <c r="AI24" s="649"/>
      <c r="AJ24" s="532" t="s">
        <v>8</v>
      </c>
      <c r="AK24" s="533"/>
      <c r="AL24" s="534"/>
      <c r="AM24" s="512"/>
      <c r="AN24" s="512"/>
      <c r="AO24" s="110" t="s">
        <v>148</v>
      </c>
      <c r="AP24" s="512"/>
      <c r="AQ24" s="512"/>
      <c r="AR24" s="513"/>
      <c r="AS24" s="514">
        <f t="shared" si="0"/>
        <v>0</v>
      </c>
      <c r="AT24" s="515"/>
      <c r="AU24" s="516"/>
      <c r="AV24" s="517"/>
      <c r="AW24" s="518"/>
      <c r="AX24" s="519"/>
      <c r="AY24" s="520">
        <f t="shared" si="1"/>
        <v>0</v>
      </c>
      <c r="AZ24" s="521"/>
      <c r="BA24" s="521"/>
      <c r="BB24" s="522"/>
    </row>
    <row r="25" spans="1:54" s="109" customFormat="1" ht="30" customHeight="1" x14ac:dyDescent="0.4">
      <c r="A25" s="639"/>
      <c r="B25" s="640"/>
      <c r="C25" s="640"/>
      <c r="D25" s="640"/>
      <c r="E25" s="641"/>
      <c r="F25" s="641"/>
      <c r="G25" s="641"/>
      <c r="H25" s="535"/>
      <c r="I25" s="536"/>
      <c r="J25" s="536"/>
      <c r="K25" s="536"/>
      <c r="L25" s="536"/>
      <c r="M25" s="537"/>
      <c r="N25" s="647"/>
      <c r="O25" s="648"/>
      <c r="P25" s="648"/>
      <c r="Q25" s="648"/>
      <c r="R25" s="648"/>
      <c r="S25" s="648"/>
      <c r="T25" s="649"/>
      <c r="U25" s="648"/>
      <c r="V25" s="648"/>
      <c r="W25" s="648"/>
      <c r="X25" s="648"/>
      <c r="Y25" s="648"/>
      <c r="Z25" s="648"/>
      <c r="AA25" s="648"/>
      <c r="AB25" s="648"/>
      <c r="AC25" s="648"/>
      <c r="AD25" s="648"/>
      <c r="AE25" s="648"/>
      <c r="AF25" s="648"/>
      <c r="AG25" s="648"/>
      <c r="AH25" s="648"/>
      <c r="AI25" s="649"/>
      <c r="AJ25" s="532" t="s">
        <v>8</v>
      </c>
      <c r="AK25" s="533"/>
      <c r="AL25" s="534"/>
      <c r="AM25" s="512"/>
      <c r="AN25" s="512"/>
      <c r="AO25" s="110" t="s">
        <v>148</v>
      </c>
      <c r="AP25" s="512"/>
      <c r="AQ25" s="512"/>
      <c r="AR25" s="513"/>
      <c r="AS25" s="514">
        <f t="shared" si="0"/>
        <v>0</v>
      </c>
      <c r="AT25" s="515"/>
      <c r="AU25" s="516"/>
      <c r="AV25" s="517"/>
      <c r="AW25" s="518"/>
      <c r="AX25" s="519"/>
      <c r="AY25" s="520">
        <f t="shared" si="1"/>
        <v>0</v>
      </c>
      <c r="AZ25" s="521"/>
      <c r="BA25" s="521"/>
      <c r="BB25" s="522"/>
    </row>
    <row r="26" spans="1:54" s="109" customFormat="1" ht="30" customHeight="1" x14ac:dyDescent="0.4">
      <c r="A26" s="639"/>
      <c r="B26" s="640"/>
      <c r="C26" s="640"/>
      <c r="D26" s="640"/>
      <c r="E26" s="641"/>
      <c r="F26" s="641"/>
      <c r="G26" s="641"/>
      <c r="H26" s="535"/>
      <c r="I26" s="536"/>
      <c r="J26" s="536"/>
      <c r="K26" s="536"/>
      <c r="L26" s="536"/>
      <c r="M26" s="537"/>
      <c r="N26" s="647"/>
      <c r="O26" s="648"/>
      <c r="P26" s="648"/>
      <c r="Q26" s="648"/>
      <c r="R26" s="648"/>
      <c r="S26" s="648"/>
      <c r="T26" s="649"/>
      <c r="U26" s="648"/>
      <c r="V26" s="648"/>
      <c r="W26" s="648"/>
      <c r="X26" s="648"/>
      <c r="Y26" s="648"/>
      <c r="Z26" s="648"/>
      <c r="AA26" s="648"/>
      <c r="AB26" s="648"/>
      <c r="AC26" s="648"/>
      <c r="AD26" s="648"/>
      <c r="AE26" s="648"/>
      <c r="AF26" s="648"/>
      <c r="AG26" s="648"/>
      <c r="AH26" s="648"/>
      <c r="AI26" s="649"/>
      <c r="AJ26" s="532" t="s">
        <v>8</v>
      </c>
      <c r="AK26" s="533"/>
      <c r="AL26" s="534"/>
      <c r="AM26" s="512"/>
      <c r="AN26" s="512"/>
      <c r="AO26" s="110" t="s">
        <v>148</v>
      </c>
      <c r="AP26" s="512"/>
      <c r="AQ26" s="512"/>
      <c r="AR26" s="513"/>
      <c r="AS26" s="514">
        <f t="shared" si="0"/>
        <v>0</v>
      </c>
      <c r="AT26" s="515"/>
      <c r="AU26" s="516"/>
      <c r="AV26" s="517"/>
      <c r="AW26" s="518"/>
      <c r="AX26" s="519"/>
      <c r="AY26" s="520">
        <f t="shared" si="1"/>
        <v>0</v>
      </c>
      <c r="AZ26" s="521"/>
      <c r="BA26" s="521"/>
      <c r="BB26" s="522"/>
    </row>
    <row r="27" spans="1:54" s="109" customFormat="1" ht="30" customHeight="1" x14ac:dyDescent="0.4">
      <c r="A27" s="639"/>
      <c r="B27" s="640"/>
      <c r="C27" s="640"/>
      <c r="D27" s="640"/>
      <c r="E27" s="641"/>
      <c r="F27" s="641"/>
      <c r="G27" s="641"/>
      <c r="H27" s="535"/>
      <c r="I27" s="536"/>
      <c r="J27" s="536"/>
      <c r="K27" s="536"/>
      <c r="L27" s="536"/>
      <c r="M27" s="537"/>
      <c r="N27" s="647"/>
      <c r="O27" s="648"/>
      <c r="P27" s="648"/>
      <c r="Q27" s="648"/>
      <c r="R27" s="648"/>
      <c r="S27" s="648"/>
      <c r="T27" s="649"/>
      <c r="U27" s="648"/>
      <c r="V27" s="648"/>
      <c r="W27" s="648"/>
      <c r="X27" s="648"/>
      <c r="Y27" s="648"/>
      <c r="Z27" s="648"/>
      <c r="AA27" s="648"/>
      <c r="AB27" s="648"/>
      <c r="AC27" s="648"/>
      <c r="AD27" s="648"/>
      <c r="AE27" s="648"/>
      <c r="AF27" s="648"/>
      <c r="AG27" s="648"/>
      <c r="AH27" s="648"/>
      <c r="AI27" s="649"/>
      <c r="AJ27" s="532" t="s">
        <v>8</v>
      </c>
      <c r="AK27" s="533"/>
      <c r="AL27" s="534"/>
      <c r="AM27" s="512"/>
      <c r="AN27" s="512"/>
      <c r="AO27" s="110" t="s">
        <v>148</v>
      </c>
      <c r="AP27" s="512"/>
      <c r="AQ27" s="512"/>
      <c r="AR27" s="513"/>
      <c r="AS27" s="514">
        <f t="shared" si="0"/>
        <v>0</v>
      </c>
      <c r="AT27" s="515"/>
      <c r="AU27" s="516"/>
      <c r="AV27" s="517"/>
      <c r="AW27" s="518"/>
      <c r="AX27" s="519"/>
      <c r="AY27" s="520">
        <f t="shared" si="1"/>
        <v>0</v>
      </c>
      <c r="AZ27" s="521"/>
      <c r="BA27" s="521"/>
      <c r="BB27" s="522"/>
    </row>
    <row r="28" spans="1:54" s="109" customFormat="1" ht="30" customHeight="1" thickBot="1" x14ac:dyDescent="0.45">
      <c r="A28" s="639"/>
      <c r="B28" s="640"/>
      <c r="C28" s="640"/>
      <c r="D28" s="640"/>
      <c r="E28" s="641"/>
      <c r="F28" s="641"/>
      <c r="G28" s="641"/>
      <c r="H28" s="535"/>
      <c r="I28" s="536"/>
      <c r="J28" s="536"/>
      <c r="K28" s="536"/>
      <c r="L28" s="536"/>
      <c r="M28" s="537"/>
      <c r="N28" s="642"/>
      <c r="O28" s="643"/>
      <c r="P28" s="643"/>
      <c r="Q28" s="643"/>
      <c r="R28" s="643"/>
      <c r="S28" s="643"/>
      <c r="T28" s="644"/>
      <c r="U28" s="643"/>
      <c r="V28" s="643"/>
      <c r="W28" s="643"/>
      <c r="X28" s="643"/>
      <c r="Y28" s="643"/>
      <c r="Z28" s="643"/>
      <c r="AA28" s="643"/>
      <c r="AB28" s="643"/>
      <c r="AC28" s="643"/>
      <c r="AD28" s="643"/>
      <c r="AE28" s="643"/>
      <c r="AF28" s="643"/>
      <c r="AG28" s="643"/>
      <c r="AH28" s="643"/>
      <c r="AI28" s="644"/>
      <c r="AJ28" s="645" t="s">
        <v>8</v>
      </c>
      <c r="AK28" s="646"/>
      <c r="AL28" s="534"/>
      <c r="AM28" s="512"/>
      <c r="AN28" s="512"/>
      <c r="AO28" s="110" t="s">
        <v>148</v>
      </c>
      <c r="AP28" s="512"/>
      <c r="AQ28" s="512"/>
      <c r="AR28" s="513"/>
      <c r="AS28" s="514">
        <f t="shared" si="0"/>
        <v>0</v>
      </c>
      <c r="AT28" s="515"/>
      <c r="AU28" s="516"/>
      <c r="AV28" s="517"/>
      <c r="AW28" s="518"/>
      <c r="AX28" s="519"/>
      <c r="AY28" s="520">
        <f t="shared" si="1"/>
        <v>0</v>
      </c>
      <c r="AZ28" s="521"/>
      <c r="BA28" s="521"/>
      <c r="BB28" s="522"/>
    </row>
    <row r="29" spans="1:54" ht="30" customHeight="1" thickTop="1" thickBot="1" x14ac:dyDescent="0.45">
      <c r="A29" s="503" t="s">
        <v>3</v>
      </c>
      <c r="B29" s="504"/>
      <c r="C29" s="504"/>
      <c r="D29" s="504"/>
      <c r="E29" s="504"/>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c r="AT29" s="504"/>
      <c r="AU29" s="505"/>
      <c r="AV29" s="506">
        <f>SUM(AV14:AX28)</f>
        <v>0</v>
      </c>
      <c r="AW29" s="507"/>
      <c r="AX29" s="508"/>
      <c r="AY29" s="509">
        <f>SUM(AY14:BB28)</f>
        <v>0</v>
      </c>
      <c r="AZ29" s="510"/>
      <c r="BA29" s="510"/>
      <c r="BB29" s="511"/>
    </row>
    <row r="30" spans="1:54" s="48" customFormat="1" ht="15.75" customHeight="1" x14ac:dyDescent="0.4">
      <c r="A30" s="111"/>
      <c r="B30" s="111"/>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111"/>
      <c r="AT30" s="112"/>
      <c r="AU30" s="112"/>
      <c r="AV30" s="112"/>
      <c r="AW30" s="112"/>
    </row>
    <row r="31" spans="1:54" ht="31.5" customHeight="1" thickBot="1" x14ac:dyDescent="0.45">
      <c r="A31" s="60" t="s">
        <v>118</v>
      </c>
      <c r="B31" s="73"/>
      <c r="C31" s="73"/>
      <c r="D31" s="73"/>
      <c r="E31" s="73"/>
      <c r="F31" s="73"/>
      <c r="G31" s="73"/>
      <c r="H31" s="73"/>
      <c r="I31" s="73"/>
      <c r="J31" s="73"/>
      <c r="K31" s="73"/>
      <c r="L31" s="73"/>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3"/>
      <c r="AP31" s="73"/>
      <c r="AQ31" s="73"/>
      <c r="AR31" s="73"/>
      <c r="AS31" s="73"/>
      <c r="AT31" s="73"/>
      <c r="AU31" s="89"/>
      <c r="AV31" s="90"/>
      <c r="AW31" s="90"/>
    </row>
    <row r="32" spans="1:54" ht="52.5" customHeight="1" thickBot="1" x14ac:dyDescent="0.45">
      <c r="A32" s="489" t="s">
        <v>89</v>
      </c>
      <c r="B32" s="490"/>
      <c r="C32" s="490"/>
      <c r="D32" s="491"/>
      <c r="E32" s="492" t="s">
        <v>52</v>
      </c>
      <c r="F32" s="490"/>
      <c r="G32" s="490"/>
      <c r="H32" s="490"/>
      <c r="I32" s="258" t="s">
        <v>74</v>
      </c>
      <c r="J32" s="259"/>
      <c r="K32" s="259"/>
      <c r="L32" s="259"/>
      <c r="M32" s="259"/>
      <c r="N32" s="259"/>
      <c r="O32" s="259"/>
      <c r="P32" s="281"/>
      <c r="Q32" s="493" t="s">
        <v>75</v>
      </c>
      <c r="R32" s="494"/>
      <c r="S32" s="495" t="s">
        <v>76</v>
      </c>
      <c r="T32" s="495"/>
      <c r="U32" s="495"/>
      <c r="V32" s="495"/>
      <c r="W32" s="495"/>
      <c r="X32" s="496"/>
      <c r="Y32" s="258" t="s">
        <v>103</v>
      </c>
      <c r="Z32" s="259"/>
      <c r="AA32" s="259"/>
      <c r="AB32" s="259"/>
      <c r="AC32" s="259"/>
      <c r="AD32" s="259"/>
      <c r="AE32" s="259"/>
      <c r="AF32" s="259"/>
      <c r="AG32" s="259"/>
      <c r="AH32" s="259"/>
      <c r="AI32" s="259"/>
      <c r="AJ32" s="259"/>
      <c r="AK32" s="259"/>
      <c r="AL32" s="259"/>
      <c r="AM32" s="260"/>
      <c r="AN32" s="258" t="s">
        <v>104</v>
      </c>
      <c r="AO32" s="259"/>
      <c r="AP32" s="259"/>
      <c r="AQ32" s="259"/>
      <c r="AR32" s="259"/>
      <c r="AS32" s="259"/>
      <c r="AT32" s="259"/>
      <c r="AU32" s="259"/>
      <c r="AV32" s="259"/>
      <c r="AW32" s="259"/>
      <c r="AX32" s="259"/>
      <c r="AY32" s="259"/>
      <c r="AZ32" s="259"/>
      <c r="BA32" s="259"/>
      <c r="BB32" s="261"/>
    </row>
    <row r="33" spans="1:54" ht="40.15" customHeight="1" thickTop="1" x14ac:dyDescent="0.4">
      <c r="A33" s="461" t="s">
        <v>114</v>
      </c>
      <c r="B33" s="462"/>
      <c r="C33" s="462"/>
      <c r="D33" s="463"/>
      <c r="E33" s="624" t="s">
        <v>119</v>
      </c>
      <c r="F33" s="625"/>
      <c r="G33" s="625"/>
      <c r="H33" s="625"/>
      <c r="I33" s="626">
        <f>SUMIF($AJ$14:$AK$28,E33,AY14:BB28)</f>
        <v>0</v>
      </c>
      <c r="J33" s="627"/>
      <c r="K33" s="627"/>
      <c r="L33" s="627"/>
      <c r="M33" s="627"/>
      <c r="N33" s="627"/>
      <c r="O33" s="627"/>
      <c r="P33" s="131" t="s">
        <v>17</v>
      </c>
      <c r="Q33" s="628" t="s">
        <v>75</v>
      </c>
      <c r="R33" s="629"/>
      <c r="S33" s="630">
        <v>50000</v>
      </c>
      <c r="T33" s="630"/>
      <c r="U33" s="630"/>
      <c r="V33" s="630"/>
      <c r="W33" s="630"/>
      <c r="X33" s="132" t="s">
        <v>4</v>
      </c>
      <c r="Y33" s="631">
        <f>IF(I33="","",I33*S33)</f>
        <v>0</v>
      </c>
      <c r="Z33" s="632"/>
      <c r="AA33" s="632"/>
      <c r="AB33" s="632"/>
      <c r="AC33" s="632"/>
      <c r="AD33" s="632"/>
      <c r="AE33" s="632"/>
      <c r="AF33" s="632"/>
      <c r="AG33" s="632"/>
      <c r="AH33" s="632"/>
      <c r="AI33" s="632"/>
      <c r="AJ33" s="632"/>
      <c r="AK33" s="632"/>
      <c r="AL33" s="632"/>
      <c r="AM33" s="132" t="s">
        <v>4</v>
      </c>
      <c r="AN33" s="633">
        <f>Y33</f>
        <v>0</v>
      </c>
      <c r="AO33" s="634"/>
      <c r="AP33" s="634"/>
      <c r="AQ33" s="634"/>
      <c r="AR33" s="634"/>
      <c r="AS33" s="634"/>
      <c r="AT33" s="634"/>
      <c r="AU33" s="634"/>
      <c r="AV33" s="634"/>
      <c r="AW33" s="634"/>
      <c r="AX33" s="634"/>
      <c r="AY33" s="634"/>
      <c r="AZ33" s="634"/>
      <c r="BA33" s="634"/>
      <c r="BB33" s="133" t="s">
        <v>4</v>
      </c>
    </row>
    <row r="34" spans="1:54" ht="40.15" customHeight="1" thickBot="1" x14ac:dyDescent="0.45">
      <c r="A34" s="621"/>
      <c r="B34" s="622"/>
      <c r="C34" s="622"/>
      <c r="D34" s="623"/>
      <c r="E34" s="635" t="s">
        <v>120</v>
      </c>
      <c r="F34" s="636"/>
      <c r="G34" s="636"/>
      <c r="H34" s="636"/>
      <c r="I34" s="637">
        <f>SUMIF($AJ$14:$AK$28,E34,AY14:BB29)</f>
        <v>0</v>
      </c>
      <c r="J34" s="638"/>
      <c r="K34" s="638"/>
      <c r="L34" s="638"/>
      <c r="M34" s="638"/>
      <c r="N34" s="638"/>
      <c r="O34" s="638"/>
      <c r="P34" s="75" t="s">
        <v>17</v>
      </c>
      <c r="Q34" s="615" t="s">
        <v>75</v>
      </c>
      <c r="R34" s="616"/>
      <c r="S34" s="617">
        <v>40000</v>
      </c>
      <c r="T34" s="617"/>
      <c r="U34" s="617"/>
      <c r="V34" s="617"/>
      <c r="W34" s="617"/>
      <c r="X34" s="76" t="s">
        <v>4</v>
      </c>
      <c r="Y34" s="618">
        <f>IF(I34="","",I34*S34)</f>
        <v>0</v>
      </c>
      <c r="Z34" s="619"/>
      <c r="AA34" s="619"/>
      <c r="AB34" s="619"/>
      <c r="AC34" s="619"/>
      <c r="AD34" s="619"/>
      <c r="AE34" s="619"/>
      <c r="AF34" s="619"/>
      <c r="AG34" s="619"/>
      <c r="AH34" s="619"/>
      <c r="AI34" s="619"/>
      <c r="AJ34" s="619"/>
      <c r="AK34" s="619"/>
      <c r="AL34" s="619"/>
      <c r="AM34" s="76" t="s">
        <v>4</v>
      </c>
      <c r="AN34" s="479">
        <f>Y34</f>
        <v>0</v>
      </c>
      <c r="AO34" s="620"/>
      <c r="AP34" s="620"/>
      <c r="AQ34" s="620"/>
      <c r="AR34" s="620"/>
      <c r="AS34" s="620"/>
      <c r="AT34" s="620"/>
      <c r="AU34" s="620"/>
      <c r="AV34" s="620"/>
      <c r="AW34" s="620"/>
      <c r="AX34" s="620"/>
      <c r="AY34" s="620"/>
      <c r="AZ34" s="620"/>
      <c r="BA34" s="620"/>
      <c r="BB34" s="156" t="s">
        <v>4</v>
      </c>
    </row>
    <row r="35" spans="1:54" ht="40.9" customHeight="1" thickTop="1" thickBot="1" x14ac:dyDescent="0.45">
      <c r="A35" s="198" t="s">
        <v>79</v>
      </c>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440">
        <f>AN33+AN34</f>
        <v>0</v>
      </c>
      <c r="AO35" s="441"/>
      <c r="AP35" s="441"/>
      <c r="AQ35" s="441"/>
      <c r="AR35" s="441"/>
      <c r="AS35" s="441"/>
      <c r="AT35" s="441"/>
      <c r="AU35" s="441"/>
      <c r="AV35" s="441"/>
      <c r="AW35" s="441"/>
      <c r="AX35" s="441"/>
      <c r="AY35" s="441"/>
      <c r="AZ35" s="441"/>
      <c r="BA35" s="441"/>
      <c r="BB35" s="119" t="s">
        <v>4</v>
      </c>
    </row>
    <row r="36" spans="1:54" s="48" customFormat="1" ht="47.25" customHeight="1" x14ac:dyDescent="0.4">
      <c r="A36" s="111"/>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2"/>
      <c r="AU36" s="112"/>
      <c r="AV36" s="112"/>
      <c r="AW36" s="112"/>
    </row>
  </sheetData>
  <sheetProtection algorithmName="SHA-512" hashValue="FBvrOjJ3ZOs7DSAKGbGOpgycc7ZXTA+K3P4gYbAtZKjpMZgFHKtUIYhc9do5IajqitBghk8EFcpcFbDgFnx6TA==" saltValue="RC1mnlN8lMjOZiu/tNUK3A==" spinCount="100000" sheet="1" objects="1" scenarios="1"/>
  <mergeCells count="214">
    <mergeCell ref="Q34:R34"/>
    <mergeCell ref="S34:W34"/>
    <mergeCell ref="Y34:AL34"/>
    <mergeCell ref="AN34:BA34"/>
    <mergeCell ref="A35:AM35"/>
    <mergeCell ref="AN35:BA35"/>
    <mergeCell ref="AN32:BB32"/>
    <mergeCell ref="A33:D34"/>
    <mergeCell ref="E33:H33"/>
    <mergeCell ref="I33:O33"/>
    <mergeCell ref="Q33:R33"/>
    <mergeCell ref="S33:W33"/>
    <mergeCell ref="Y33:AL33"/>
    <mergeCell ref="AN33:BA33"/>
    <mergeCell ref="E34:H34"/>
    <mergeCell ref="I34:O34"/>
    <mergeCell ref="A32:D32"/>
    <mergeCell ref="E32:H32"/>
    <mergeCell ref="I32:P32"/>
    <mergeCell ref="Q32:R32"/>
    <mergeCell ref="S32:X32"/>
    <mergeCell ref="Y32:AM32"/>
    <mergeCell ref="AL28:AN28"/>
    <mergeCell ref="AP28:AR28"/>
    <mergeCell ref="AS28:AU28"/>
    <mergeCell ref="AV28:AX28"/>
    <mergeCell ref="AY28:BB28"/>
    <mergeCell ref="A29:AU29"/>
    <mergeCell ref="AV29:AX29"/>
    <mergeCell ref="AY29:BB29"/>
    <mergeCell ref="A28:D28"/>
    <mergeCell ref="E28:G28"/>
    <mergeCell ref="H28:M28"/>
    <mergeCell ref="N28:T28"/>
    <mergeCell ref="U28:AI28"/>
    <mergeCell ref="AJ28:AK28"/>
    <mergeCell ref="AJ27:AK27"/>
    <mergeCell ref="AL27:AN27"/>
    <mergeCell ref="AP27:AR27"/>
    <mergeCell ref="AS27:AU27"/>
    <mergeCell ref="AV27:AX27"/>
    <mergeCell ref="AY27:BB27"/>
    <mergeCell ref="AL26:AN26"/>
    <mergeCell ref="AP26:AR26"/>
    <mergeCell ref="AS26:AU26"/>
    <mergeCell ref="AV26:AX26"/>
    <mergeCell ref="AY26:BB26"/>
    <mergeCell ref="AJ26:AK26"/>
    <mergeCell ref="A27:D27"/>
    <mergeCell ref="E27:G27"/>
    <mergeCell ref="H27:M27"/>
    <mergeCell ref="N27:T27"/>
    <mergeCell ref="U27:AI27"/>
    <mergeCell ref="A26:D26"/>
    <mergeCell ref="E26:G26"/>
    <mergeCell ref="H26:M26"/>
    <mergeCell ref="N26:T26"/>
    <mergeCell ref="U26:AI26"/>
    <mergeCell ref="AJ25:AK25"/>
    <mergeCell ref="AL25:AN25"/>
    <mergeCell ref="AP25:AR25"/>
    <mergeCell ref="AS25:AU25"/>
    <mergeCell ref="AV25:AX25"/>
    <mergeCell ref="AY25:BB25"/>
    <mergeCell ref="AL24:AN24"/>
    <mergeCell ref="AP24:AR24"/>
    <mergeCell ref="AS24:AU24"/>
    <mergeCell ref="AV24:AX24"/>
    <mergeCell ref="AY24:BB24"/>
    <mergeCell ref="AJ24:AK24"/>
    <mergeCell ref="A25:D25"/>
    <mergeCell ref="E25:G25"/>
    <mergeCell ref="H25:M25"/>
    <mergeCell ref="N25:T25"/>
    <mergeCell ref="U25:AI25"/>
    <mergeCell ref="A24:D24"/>
    <mergeCell ref="E24:G24"/>
    <mergeCell ref="H24:M24"/>
    <mergeCell ref="N24:T24"/>
    <mergeCell ref="U24:AI24"/>
    <mergeCell ref="AJ23:AK23"/>
    <mergeCell ref="AL23:AN23"/>
    <mergeCell ref="AP23:AR23"/>
    <mergeCell ref="AS23:AU23"/>
    <mergeCell ref="AV23:AX23"/>
    <mergeCell ref="AY23:BB23"/>
    <mergeCell ref="AL22:AN22"/>
    <mergeCell ref="AP22:AR22"/>
    <mergeCell ref="AS22:AU22"/>
    <mergeCell ref="AV22:AX22"/>
    <mergeCell ref="AY22:BB22"/>
    <mergeCell ref="AJ22:AK22"/>
    <mergeCell ref="A23:D23"/>
    <mergeCell ref="E23:G23"/>
    <mergeCell ref="H23:M23"/>
    <mergeCell ref="N23:T23"/>
    <mergeCell ref="U23:AI23"/>
    <mergeCell ref="A22:D22"/>
    <mergeCell ref="E22:G22"/>
    <mergeCell ref="H22:M22"/>
    <mergeCell ref="N22:T22"/>
    <mergeCell ref="U22:AI22"/>
    <mergeCell ref="AJ21:AK21"/>
    <mergeCell ref="AL21:AN21"/>
    <mergeCell ref="AP21:AR21"/>
    <mergeCell ref="AS21:AU21"/>
    <mergeCell ref="AV21:AX21"/>
    <mergeCell ref="AY21:BB21"/>
    <mergeCell ref="AL20:AN20"/>
    <mergeCell ref="AP20:AR20"/>
    <mergeCell ref="AS20:AU20"/>
    <mergeCell ref="AV20:AX20"/>
    <mergeCell ref="AY20:BB20"/>
    <mergeCell ref="AJ20:AK20"/>
    <mergeCell ref="A21:D21"/>
    <mergeCell ref="E21:G21"/>
    <mergeCell ref="H21:M21"/>
    <mergeCell ref="N21:T21"/>
    <mergeCell ref="U21:AI21"/>
    <mergeCell ref="A20:D20"/>
    <mergeCell ref="E20:G20"/>
    <mergeCell ref="H20:M20"/>
    <mergeCell ref="N20:T20"/>
    <mergeCell ref="U20:AI20"/>
    <mergeCell ref="AJ19:AK19"/>
    <mergeCell ref="AL19:AN19"/>
    <mergeCell ref="AP19:AR19"/>
    <mergeCell ref="AS19:AU19"/>
    <mergeCell ref="AV19:AX19"/>
    <mergeCell ref="AY19:BB19"/>
    <mergeCell ref="AL18:AN18"/>
    <mergeCell ref="AP18:AR18"/>
    <mergeCell ref="AS18:AU18"/>
    <mergeCell ref="AV18:AX18"/>
    <mergeCell ref="AY18:BB18"/>
    <mergeCell ref="AJ18:AK18"/>
    <mergeCell ref="A19:D19"/>
    <mergeCell ref="E19:G19"/>
    <mergeCell ref="H19:M19"/>
    <mergeCell ref="N19:T19"/>
    <mergeCell ref="U19:AI19"/>
    <mergeCell ref="A18:D18"/>
    <mergeCell ref="E18:G18"/>
    <mergeCell ref="H18:M18"/>
    <mergeCell ref="N18:T18"/>
    <mergeCell ref="U18:AI18"/>
    <mergeCell ref="AJ17:AK17"/>
    <mergeCell ref="AL17:AN17"/>
    <mergeCell ref="AP17:AR17"/>
    <mergeCell ref="AS17:AU17"/>
    <mergeCell ref="AV17:AX17"/>
    <mergeCell ref="AY17:BB17"/>
    <mergeCell ref="AL16:AN16"/>
    <mergeCell ref="AP16:AR16"/>
    <mergeCell ref="AS16:AU16"/>
    <mergeCell ref="AV16:AX16"/>
    <mergeCell ref="AY16:BB16"/>
    <mergeCell ref="AJ16:AK16"/>
    <mergeCell ref="A17:D17"/>
    <mergeCell ref="E17:G17"/>
    <mergeCell ref="H17:M17"/>
    <mergeCell ref="N17:T17"/>
    <mergeCell ref="U17:AI17"/>
    <mergeCell ref="A16:D16"/>
    <mergeCell ref="E16:G16"/>
    <mergeCell ref="H16:M16"/>
    <mergeCell ref="N16:T16"/>
    <mergeCell ref="U16:AI16"/>
    <mergeCell ref="AJ15:AK15"/>
    <mergeCell ref="AL15:AN15"/>
    <mergeCell ref="AP15:AR15"/>
    <mergeCell ref="AS15:AU15"/>
    <mergeCell ref="AV15:AX15"/>
    <mergeCell ref="AY15:BB15"/>
    <mergeCell ref="AL14:AN14"/>
    <mergeCell ref="AP14:AR14"/>
    <mergeCell ref="AS14:AU14"/>
    <mergeCell ref="AV14:AX14"/>
    <mergeCell ref="AY14:BB14"/>
    <mergeCell ref="AJ14:AK14"/>
    <mergeCell ref="A15:D15"/>
    <mergeCell ref="E15:G15"/>
    <mergeCell ref="H15:M15"/>
    <mergeCell ref="N15:T15"/>
    <mergeCell ref="U15:AI15"/>
    <mergeCell ref="A14:D14"/>
    <mergeCell ref="E14:G14"/>
    <mergeCell ref="H14:M14"/>
    <mergeCell ref="N14:T14"/>
    <mergeCell ref="U14:AI14"/>
    <mergeCell ref="A1:BC1"/>
    <mergeCell ref="AN2:AT2"/>
    <mergeCell ref="AU2:BC2"/>
    <mergeCell ref="A3:BB3"/>
    <mergeCell ref="AU6:AV6"/>
    <mergeCell ref="AX6:AY6"/>
    <mergeCell ref="AZ6:BB6"/>
    <mergeCell ref="AJ12:AK13"/>
    <mergeCell ref="AL12:AR12"/>
    <mergeCell ref="AS12:AU13"/>
    <mergeCell ref="AV12:AX13"/>
    <mergeCell ref="AY12:BB13"/>
    <mergeCell ref="AL13:AN13"/>
    <mergeCell ref="AP13:AR13"/>
    <mergeCell ref="A8:D8"/>
    <mergeCell ref="E8:N8"/>
    <mergeCell ref="Q8:AW8"/>
    <mergeCell ref="A10:AK10"/>
    <mergeCell ref="AL10:AR10"/>
    <mergeCell ref="A12:D13"/>
    <mergeCell ref="E12:G13"/>
    <mergeCell ref="H12:M13"/>
    <mergeCell ref="N12:T13"/>
    <mergeCell ref="U12:AI13"/>
  </mergeCells>
  <phoneticPr fontId="3"/>
  <conditionalFormatting sqref="H14:M28">
    <cfRule type="expression" dxfId="2" priority="2" stopIfTrue="1">
      <formula>IF($AJ14="","",AND($AJ14&lt;&gt;"G0",$AJ14&lt;&gt;"G1"))</formula>
    </cfRule>
  </conditionalFormatting>
  <conditionalFormatting sqref="AL10:AR10">
    <cfRule type="expression" dxfId="1" priority="1">
      <formula>AND(COUNTA($H$14:$M$28)&gt;0,$AL$10="□")</formula>
    </cfRule>
  </conditionalFormatting>
  <dataValidations count="5">
    <dataValidation type="custom" imeMode="disabled" allowBlank="1" showInputMessage="1" showErrorMessage="1" errorTitle="入力エラー" error="小数点は第二位まで、三位以下切り捨てで入力して下さい。" sqref="AY14:BB28 AS14:AS28">
      <formula1>AS14-ROUNDDOWN(AS14,2)=0</formula1>
    </dataValidation>
    <dataValidation type="textLength" imeMode="disabled" operator="equal" allowBlank="1" showInputMessage="1" showErrorMessage="1" errorTitle="文字数エラー" error="財団掲載型番の8文字で登録してください。" sqref="H14:M28">
      <formula1>8</formula1>
    </dataValidation>
    <dataValidation type="list" allowBlank="1" showInputMessage="1" showErrorMessage="1" sqref="AL10:AR10">
      <formula1>"□,■"</formula1>
    </dataValidation>
    <dataValidation imeMode="disabled" allowBlank="1" showInputMessage="1" showErrorMessage="1" sqref="AU6:AV6 AX6:AY6"/>
    <dataValidation type="custom" imeMode="disabled" allowBlank="1" showInputMessage="1" showErrorMessage="1" errorTitle="入力エラー" error="小数点以下第一位を切り捨てで入力して下さい。" sqref="AL14:AL28 AP14:AP28 AV14:AV28">
      <formula1>AL14-ROUNDDOWN(AL14,0)=0</formula1>
    </dataValidation>
  </dataValidations>
  <printOptions horizontalCentered="1"/>
  <pageMargins left="0" right="0" top="0.35433070866141736" bottom="0.74803149606299213" header="0.31496062992125984" footer="0.31496062992125984"/>
  <pageSetup paperSize="9" scale="50" orientation="portrait" verticalDpi="0" r:id="rId1"/>
  <extLst>
    <ext xmlns:x14="http://schemas.microsoft.com/office/spreadsheetml/2009/9/main" uri="{CCE6A557-97BC-4b89-ADB6-D9C93CAAB3DF}">
      <x14:dataValidations xmlns:xm="http://schemas.microsoft.com/office/excel/2006/main" count="1">
        <x14:dataValidation type="list" imeMode="halfAlpha" operator="equal" allowBlank="1" showInputMessage="1" showErrorMessage="1" errorTitle="文字数エラー" error="正しい登録番号を入力してください。">
          <x14:formula1>
            <xm:f>【非表示予定】選択肢!$K$3:$K$4</xm:f>
          </x14:formula1>
          <xm:sqref>AJ14:AK28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G168"/>
  <sheetViews>
    <sheetView showGridLines="0" showZeros="0" view="pageBreakPreview" zoomScale="55" zoomScaleNormal="70" zoomScaleSheetLayoutView="55" workbookViewId="0">
      <selection activeCell="BB42" sqref="BB42"/>
    </sheetView>
  </sheetViews>
  <sheetFormatPr defaultColWidth="9" defaultRowHeight="13.5" x14ac:dyDescent="0.4"/>
  <cols>
    <col min="1" max="10" width="3.625" style="50" customWidth="1"/>
    <col min="11" max="23" width="3.5" style="50" customWidth="1"/>
    <col min="24" max="29" width="3.875" style="50" customWidth="1"/>
    <col min="30" max="33" width="3.625" style="50" customWidth="1"/>
    <col min="34" max="34" width="3.875" style="50" customWidth="1"/>
    <col min="35" max="39" width="3.625" style="50" customWidth="1"/>
    <col min="40" max="40" width="3.875" style="50" customWidth="1"/>
    <col min="41" max="55" width="3.75" style="50" customWidth="1"/>
    <col min="56" max="85" width="3.625" style="50" customWidth="1"/>
    <col min="86" max="16384" width="9" style="50"/>
  </cols>
  <sheetData>
    <row r="1" spans="1:55" ht="26.25" customHeight="1" x14ac:dyDescent="0.4">
      <c r="A1" s="723" t="s">
        <v>143</v>
      </c>
      <c r="B1" s="723"/>
      <c r="C1" s="723"/>
      <c r="D1" s="723"/>
      <c r="E1" s="723"/>
      <c r="F1" s="723"/>
      <c r="G1" s="723"/>
      <c r="H1" s="723"/>
      <c r="I1" s="723"/>
      <c r="J1" s="723"/>
      <c r="K1" s="723"/>
      <c r="L1" s="723"/>
      <c r="M1" s="723"/>
      <c r="N1" s="723"/>
      <c r="O1" s="723"/>
      <c r="P1" s="723"/>
      <c r="Q1" s="723"/>
      <c r="R1" s="723"/>
      <c r="S1" s="723"/>
      <c r="T1" s="723"/>
      <c r="U1" s="723"/>
      <c r="V1" s="723"/>
      <c r="W1" s="723"/>
      <c r="X1" s="723"/>
      <c r="Y1" s="723"/>
      <c r="Z1" s="723"/>
      <c r="AA1" s="723"/>
      <c r="AB1" s="723"/>
      <c r="AC1" s="723"/>
      <c r="AD1" s="723"/>
      <c r="AE1" s="723"/>
      <c r="AF1" s="723"/>
      <c r="AG1" s="723"/>
      <c r="AH1" s="723"/>
      <c r="AI1" s="723"/>
      <c r="AJ1" s="723"/>
      <c r="AK1" s="723"/>
      <c r="AL1" s="723"/>
      <c r="AM1" s="723"/>
      <c r="AN1" s="723"/>
      <c r="AO1" s="723"/>
      <c r="AP1" s="723"/>
      <c r="AQ1" s="723"/>
      <c r="AR1" s="723"/>
      <c r="AS1" s="723"/>
      <c r="AT1" s="723"/>
      <c r="AU1" s="723"/>
      <c r="AV1" s="723"/>
      <c r="AW1" s="723"/>
      <c r="AX1" s="723"/>
      <c r="AY1" s="723"/>
      <c r="AZ1" s="723"/>
      <c r="BA1" s="723"/>
      <c r="BB1" s="723"/>
      <c r="BC1" s="723"/>
    </row>
    <row r="2" spans="1:55" s="52" customFormat="1" ht="26.25" customHeight="1" x14ac:dyDescent="0.4">
      <c r="B2" s="51"/>
      <c r="C2" s="51"/>
      <c r="AN2" s="53"/>
      <c r="AO2" s="725" t="s">
        <v>80</v>
      </c>
      <c r="AP2" s="725"/>
      <c r="AQ2" s="725"/>
      <c r="AR2" s="725"/>
      <c r="AS2" s="725"/>
      <c r="AT2" s="725"/>
      <c r="AU2" s="725"/>
      <c r="AV2" s="726">
        <f>'既存住宅断熱改修総括表（様式第３号）'!J4</f>
        <v>0</v>
      </c>
      <c r="AW2" s="726"/>
      <c r="AX2" s="726"/>
      <c r="AY2" s="726"/>
      <c r="AZ2" s="726"/>
      <c r="BA2" s="726"/>
      <c r="BB2" s="726"/>
      <c r="BC2" s="726"/>
    </row>
    <row r="3" spans="1:55" ht="47.25" customHeight="1" x14ac:dyDescent="0.4">
      <c r="A3" s="561" t="s">
        <v>121</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c r="AG3" s="561"/>
      <c r="AH3" s="561"/>
      <c r="AI3" s="561"/>
      <c r="AJ3" s="561"/>
      <c r="AK3" s="561"/>
      <c r="AL3" s="561"/>
      <c r="AM3" s="561"/>
      <c r="AN3" s="561"/>
      <c r="AO3" s="561"/>
      <c r="AP3" s="561"/>
      <c r="AQ3" s="561"/>
      <c r="AR3" s="561"/>
      <c r="AS3" s="561"/>
      <c r="AT3" s="561"/>
      <c r="AU3" s="561"/>
      <c r="AV3" s="561"/>
      <c r="AW3" s="561"/>
      <c r="AX3" s="561"/>
      <c r="AY3" s="561"/>
      <c r="AZ3" s="561"/>
      <c r="BA3" s="561"/>
      <c r="BB3" s="561"/>
      <c r="BC3" s="561"/>
    </row>
    <row r="4" spans="1:55" ht="3" customHeight="1" x14ac:dyDescent="0.2">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row>
    <row r="5" spans="1:55" s="126" customFormat="1" ht="21.4" customHeight="1" x14ac:dyDescent="0.4">
      <c r="A5" s="142"/>
      <c r="B5" s="143"/>
      <c r="C5" s="45" t="s">
        <v>61</v>
      </c>
      <c r="D5" s="1"/>
      <c r="E5" s="1"/>
      <c r="F5" s="1"/>
      <c r="H5" s="150"/>
      <c r="I5" s="149"/>
      <c r="J5" s="45" t="s">
        <v>46</v>
      </c>
      <c r="K5" s="1"/>
      <c r="L5" s="127"/>
      <c r="M5" s="127"/>
      <c r="N5" s="127"/>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4"/>
      <c r="AT5" s="124"/>
      <c r="AU5" s="123"/>
      <c r="AV5" s="123"/>
      <c r="AW5" s="124"/>
      <c r="AX5" s="124"/>
      <c r="AY5" s="124"/>
      <c r="AZ5" s="124"/>
      <c r="BA5" s="124"/>
      <c r="BB5" s="124"/>
      <c r="BC5" s="125"/>
    </row>
    <row r="6" spans="1:55" ht="19.149999999999999" customHeight="1" x14ac:dyDescent="0.4">
      <c r="A6" s="135"/>
      <c r="B6" s="136"/>
      <c r="C6" s="3"/>
      <c r="D6" s="2"/>
      <c r="E6" s="2"/>
      <c r="F6" s="2"/>
      <c r="G6" s="137"/>
      <c r="H6" s="137"/>
      <c r="I6" s="3"/>
      <c r="J6" s="2"/>
      <c r="K6" s="127"/>
      <c r="L6" s="127"/>
      <c r="M6" s="127"/>
      <c r="N6" s="127"/>
      <c r="O6" s="127"/>
      <c r="P6" s="127"/>
      <c r="Q6" s="127"/>
      <c r="R6" s="127"/>
      <c r="S6" s="127"/>
      <c r="T6" s="127"/>
      <c r="U6" s="127"/>
      <c r="V6" s="127"/>
      <c r="W6" s="127"/>
      <c r="X6" s="127"/>
      <c r="Y6" s="127"/>
      <c r="Z6" s="127"/>
      <c r="AA6" s="127"/>
      <c r="AP6" s="128"/>
      <c r="AU6" s="101"/>
      <c r="AV6" s="724"/>
      <c r="AW6" s="724"/>
      <c r="AX6" s="43"/>
      <c r="AY6" s="724"/>
      <c r="AZ6" s="724"/>
      <c r="BA6" s="426"/>
      <c r="BB6" s="426"/>
      <c r="BC6" s="426"/>
    </row>
    <row r="7" spans="1:55" ht="40.5" customHeight="1" thickBot="1" x14ac:dyDescent="0.45">
      <c r="A7" s="138" t="s">
        <v>122</v>
      </c>
      <c r="B7" s="129"/>
      <c r="C7" s="130"/>
      <c r="D7" s="130"/>
      <c r="E7" s="130"/>
      <c r="F7" s="130"/>
      <c r="G7" s="130"/>
      <c r="H7" s="130"/>
      <c r="I7" s="130"/>
      <c r="J7" s="130"/>
      <c r="K7" s="130"/>
      <c r="L7" s="130"/>
      <c r="M7" s="130"/>
      <c r="N7" s="130"/>
      <c r="O7" s="130"/>
      <c r="P7" s="130"/>
      <c r="Q7" s="94"/>
      <c r="R7" s="94"/>
      <c r="S7" s="94"/>
      <c r="T7" s="94"/>
      <c r="U7" s="130"/>
      <c r="V7" s="130"/>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row>
    <row r="8" spans="1:55" ht="28.5" customHeight="1" thickBot="1" x14ac:dyDescent="0.45">
      <c r="A8" s="711" t="s">
        <v>89</v>
      </c>
      <c r="B8" s="712"/>
      <c r="C8" s="712"/>
      <c r="D8" s="712"/>
      <c r="E8" s="713" t="s">
        <v>7</v>
      </c>
      <c r="F8" s="713"/>
      <c r="G8" s="713"/>
      <c r="H8" s="713"/>
      <c r="I8" s="713"/>
      <c r="J8" s="713"/>
      <c r="K8" s="713"/>
      <c r="L8" s="713"/>
      <c r="M8" s="713"/>
      <c r="N8" s="714"/>
      <c r="O8" s="104"/>
      <c r="P8" s="47"/>
      <c r="Q8" s="104"/>
      <c r="R8" s="104"/>
      <c r="S8" s="144" t="s">
        <v>123</v>
      </c>
      <c r="T8" s="145"/>
      <c r="U8" s="145"/>
      <c r="V8" s="145"/>
      <c r="W8" s="145"/>
      <c r="X8" s="145"/>
      <c r="Y8" s="145"/>
      <c r="Z8" s="145"/>
      <c r="AA8" s="145"/>
      <c r="AB8" s="146"/>
      <c r="AC8" s="146"/>
      <c r="AD8" s="146"/>
      <c r="AE8" s="146"/>
      <c r="AF8" s="146"/>
      <c r="AG8" s="146"/>
      <c r="AH8" s="146"/>
      <c r="AI8" s="146"/>
      <c r="AJ8" s="146"/>
      <c r="AK8" s="146"/>
      <c r="AL8" s="146"/>
      <c r="AM8" s="146"/>
      <c r="AN8" s="146"/>
      <c r="AO8" s="146"/>
      <c r="AP8" s="146"/>
      <c r="AQ8" s="146"/>
      <c r="AR8" s="146"/>
      <c r="AS8" s="147"/>
      <c r="AT8" s="602" t="s">
        <v>157</v>
      </c>
      <c r="AU8" s="603"/>
      <c r="AV8" s="603"/>
      <c r="AW8" s="603"/>
      <c r="AX8" s="603"/>
      <c r="AY8" s="603"/>
      <c r="AZ8" s="603"/>
      <c r="BA8" s="139"/>
      <c r="BB8" s="48"/>
      <c r="BC8" s="48"/>
    </row>
    <row r="9" spans="1:55" ht="14.25" customHeight="1" thickBot="1" x14ac:dyDescent="0.45">
      <c r="A9" s="47"/>
      <c r="B9" s="129"/>
      <c r="C9" s="130"/>
      <c r="D9" s="130"/>
      <c r="E9" s="130"/>
      <c r="F9" s="130"/>
      <c r="G9" s="130"/>
      <c r="H9" s="130"/>
      <c r="I9" s="130"/>
      <c r="J9" s="130"/>
      <c r="K9" s="130"/>
      <c r="L9" s="130"/>
      <c r="M9" s="130"/>
      <c r="N9" s="130"/>
      <c r="O9" s="130"/>
      <c r="P9" s="13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1"/>
      <c r="AZ9" s="121"/>
      <c r="BA9" s="121"/>
      <c r="BB9" s="121"/>
      <c r="BC9" s="121"/>
    </row>
    <row r="10" spans="1:55" ht="46.5" customHeight="1" thickBot="1" x14ac:dyDescent="0.45">
      <c r="A10" s="715" t="s">
        <v>124</v>
      </c>
      <c r="B10" s="716"/>
      <c r="C10" s="716"/>
      <c r="D10" s="716"/>
      <c r="E10" s="716"/>
      <c r="F10" s="716"/>
      <c r="G10" s="716"/>
      <c r="H10" s="716"/>
      <c r="I10" s="716"/>
      <c r="J10" s="717"/>
      <c r="K10" s="718" t="s">
        <v>125</v>
      </c>
      <c r="L10" s="719"/>
      <c r="M10" s="719"/>
      <c r="N10" s="719"/>
      <c r="O10" s="719"/>
      <c r="P10" s="719"/>
      <c r="Q10" s="719"/>
      <c r="R10" s="719"/>
      <c r="S10" s="719"/>
      <c r="T10" s="719"/>
      <c r="U10" s="719"/>
      <c r="V10" s="719"/>
      <c r="W10" s="719"/>
      <c r="X10" s="720" t="s">
        <v>126</v>
      </c>
      <c r="Y10" s="719"/>
      <c r="Z10" s="719"/>
      <c r="AA10" s="719"/>
      <c r="AB10" s="719"/>
      <c r="AC10" s="719"/>
      <c r="AD10" s="719"/>
      <c r="AE10" s="720" t="s">
        <v>127</v>
      </c>
      <c r="AF10" s="719"/>
      <c r="AG10" s="719"/>
      <c r="AH10" s="719"/>
      <c r="AI10" s="719"/>
      <c r="AJ10" s="721"/>
      <c r="AK10" s="718" t="s">
        <v>128</v>
      </c>
      <c r="AL10" s="719"/>
      <c r="AM10" s="719"/>
      <c r="AN10" s="719"/>
      <c r="AO10" s="721"/>
      <c r="AP10" s="718" t="s">
        <v>129</v>
      </c>
      <c r="AQ10" s="719"/>
      <c r="AR10" s="719"/>
      <c r="AS10" s="721"/>
      <c r="AT10" s="718" t="s">
        <v>130</v>
      </c>
      <c r="AU10" s="719"/>
      <c r="AV10" s="719"/>
      <c r="AW10" s="719"/>
      <c r="AX10" s="719"/>
      <c r="AY10" s="719"/>
      <c r="AZ10" s="719"/>
      <c r="BA10" s="719"/>
      <c r="BB10" s="719"/>
      <c r="BC10" s="722"/>
    </row>
    <row r="11" spans="1:55" s="109" customFormat="1" ht="37.5" customHeight="1" thickTop="1" x14ac:dyDescent="0.4">
      <c r="A11" s="552"/>
      <c r="B11" s="553"/>
      <c r="C11" s="553"/>
      <c r="D11" s="553"/>
      <c r="E11" s="553"/>
      <c r="F11" s="553"/>
      <c r="G11" s="553"/>
      <c r="H11" s="553"/>
      <c r="I11" s="553"/>
      <c r="J11" s="553"/>
      <c r="K11" s="399"/>
      <c r="L11" s="400"/>
      <c r="M11" s="400"/>
      <c r="N11" s="400"/>
      <c r="O11" s="400"/>
      <c r="P11" s="400"/>
      <c r="Q11" s="400"/>
      <c r="R11" s="400"/>
      <c r="S11" s="400"/>
      <c r="T11" s="400"/>
      <c r="U11" s="400"/>
      <c r="V11" s="400"/>
      <c r="W11" s="400"/>
      <c r="X11" s="705"/>
      <c r="Y11" s="706"/>
      <c r="Z11" s="706"/>
      <c r="AA11" s="706"/>
      <c r="AB11" s="706"/>
      <c r="AC11" s="706"/>
      <c r="AD11" s="706"/>
      <c r="AE11" s="705"/>
      <c r="AF11" s="706"/>
      <c r="AG11" s="706"/>
      <c r="AH11" s="706"/>
      <c r="AI11" s="706"/>
      <c r="AJ11" s="707"/>
      <c r="AK11" s="708"/>
      <c r="AL11" s="706"/>
      <c r="AM11" s="706"/>
      <c r="AN11" s="706"/>
      <c r="AO11" s="707"/>
      <c r="AP11" s="709"/>
      <c r="AQ11" s="709"/>
      <c r="AR11" s="709"/>
      <c r="AS11" s="710"/>
      <c r="AT11" s="692"/>
      <c r="AU11" s="693"/>
      <c r="AV11" s="693"/>
      <c r="AW11" s="693"/>
      <c r="AX11" s="693"/>
      <c r="AY11" s="693"/>
      <c r="AZ11" s="693"/>
      <c r="BA11" s="693"/>
      <c r="BB11" s="693"/>
      <c r="BC11" s="694"/>
    </row>
    <row r="12" spans="1:55" s="109" customFormat="1" ht="37.5" customHeight="1" x14ac:dyDescent="0.4">
      <c r="A12" s="523"/>
      <c r="B12" s="524"/>
      <c r="C12" s="524"/>
      <c r="D12" s="524"/>
      <c r="E12" s="524"/>
      <c r="F12" s="524"/>
      <c r="G12" s="524"/>
      <c r="H12" s="524"/>
      <c r="I12" s="524"/>
      <c r="J12" s="524"/>
      <c r="K12" s="535"/>
      <c r="L12" s="536"/>
      <c r="M12" s="536"/>
      <c r="N12" s="536"/>
      <c r="O12" s="536"/>
      <c r="P12" s="536"/>
      <c r="Q12" s="536"/>
      <c r="R12" s="536"/>
      <c r="S12" s="536"/>
      <c r="T12" s="536"/>
      <c r="U12" s="536"/>
      <c r="V12" s="536"/>
      <c r="W12" s="536"/>
      <c r="X12" s="695"/>
      <c r="Y12" s="696"/>
      <c r="Z12" s="696"/>
      <c r="AA12" s="696"/>
      <c r="AB12" s="696"/>
      <c r="AC12" s="696"/>
      <c r="AD12" s="696"/>
      <c r="AE12" s="695"/>
      <c r="AF12" s="696"/>
      <c r="AG12" s="696"/>
      <c r="AH12" s="696"/>
      <c r="AI12" s="696"/>
      <c r="AJ12" s="697"/>
      <c r="AK12" s="698"/>
      <c r="AL12" s="696"/>
      <c r="AM12" s="696"/>
      <c r="AN12" s="696"/>
      <c r="AO12" s="697"/>
      <c r="AP12" s="699"/>
      <c r="AQ12" s="700"/>
      <c r="AR12" s="700"/>
      <c r="AS12" s="701"/>
      <c r="AT12" s="702"/>
      <c r="AU12" s="703"/>
      <c r="AV12" s="703"/>
      <c r="AW12" s="703"/>
      <c r="AX12" s="703"/>
      <c r="AY12" s="703"/>
      <c r="AZ12" s="703"/>
      <c r="BA12" s="703"/>
      <c r="BB12" s="703"/>
      <c r="BC12" s="704"/>
    </row>
    <row r="13" spans="1:55" s="109" customFormat="1" ht="37.5" customHeight="1" thickBot="1" x14ac:dyDescent="0.45">
      <c r="A13" s="672"/>
      <c r="B13" s="673"/>
      <c r="C13" s="673"/>
      <c r="D13" s="673"/>
      <c r="E13" s="673"/>
      <c r="F13" s="673"/>
      <c r="G13" s="673"/>
      <c r="H13" s="673"/>
      <c r="I13" s="673"/>
      <c r="J13" s="673"/>
      <c r="K13" s="526"/>
      <c r="L13" s="527"/>
      <c r="M13" s="527"/>
      <c r="N13" s="527"/>
      <c r="O13" s="527"/>
      <c r="P13" s="527"/>
      <c r="Q13" s="527"/>
      <c r="R13" s="527"/>
      <c r="S13" s="527"/>
      <c r="T13" s="527"/>
      <c r="U13" s="527"/>
      <c r="V13" s="527"/>
      <c r="W13" s="527"/>
      <c r="X13" s="674"/>
      <c r="Y13" s="675"/>
      <c r="Z13" s="675"/>
      <c r="AA13" s="675"/>
      <c r="AB13" s="675"/>
      <c r="AC13" s="675"/>
      <c r="AD13" s="675"/>
      <c r="AE13" s="674"/>
      <c r="AF13" s="675"/>
      <c r="AG13" s="675"/>
      <c r="AH13" s="675"/>
      <c r="AI13" s="675"/>
      <c r="AJ13" s="676"/>
      <c r="AK13" s="677"/>
      <c r="AL13" s="675"/>
      <c r="AM13" s="675"/>
      <c r="AN13" s="675"/>
      <c r="AO13" s="676"/>
      <c r="AP13" s="678"/>
      <c r="AQ13" s="679"/>
      <c r="AR13" s="679"/>
      <c r="AS13" s="680"/>
      <c r="AT13" s="681"/>
      <c r="AU13" s="682"/>
      <c r="AV13" s="682"/>
      <c r="AW13" s="682"/>
      <c r="AX13" s="682"/>
      <c r="AY13" s="682"/>
      <c r="AZ13" s="682"/>
      <c r="BA13" s="682"/>
      <c r="BB13" s="682"/>
      <c r="BC13" s="683"/>
    </row>
    <row r="14" spans="1:55" ht="37.5" customHeight="1" thickTop="1" thickBot="1" x14ac:dyDescent="0.45">
      <c r="A14" s="684" t="s">
        <v>79</v>
      </c>
      <c r="B14" s="685"/>
      <c r="C14" s="685"/>
      <c r="D14" s="685"/>
      <c r="E14" s="685"/>
      <c r="F14" s="685"/>
      <c r="G14" s="685"/>
      <c r="H14" s="685"/>
      <c r="I14" s="685"/>
      <c r="J14" s="685"/>
      <c r="K14" s="685"/>
      <c r="L14" s="685"/>
      <c r="M14" s="685"/>
      <c r="N14" s="685"/>
      <c r="O14" s="685"/>
      <c r="P14" s="685"/>
      <c r="Q14" s="685"/>
      <c r="R14" s="685"/>
      <c r="S14" s="685"/>
      <c r="T14" s="685"/>
      <c r="U14" s="685"/>
      <c r="V14" s="685"/>
      <c r="W14" s="685"/>
      <c r="X14" s="685"/>
      <c r="Y14" s="685"/>
      <c r="Z14" s="685"/>
      <c r="AA14" s="685"/>
      <c r="AB14" s="685"/>
      <c r="AC14" s="685"/>
      <c r="AD14" s="685"/>
      <c r="AE14" s="685"/>
      <c r="AF14" s="685"/>
      <c r="AG14" s="685"/>
      <c r="AH14" s="685"/>
      <c r="AI14" s="685"/>
      <c r="AJ14" s="685"/>
      <c r="AK14" s="685"/>
      <c r="AL14" s="685"/>
      <c r="AM14" s="685"/>
      <c r="AN14" s="685"/>
      <c r="AO14" s="685"/>
      <c r="AP14" s="685"/>
      <c r="AQ14" s="685"/>
      <c r="AR14" s="685"/>
      <c r="AS14" s="686"/>
      <c r="AT14" s="687">
        <f>SUM(AT11:BC13)</f>
        <v>0</v>
      </c>
      <c r="AU14" s="688"/>
      <c r="AV14" s="688"/>
      <c r="AW14" s="688"/>
      <c r="AX14" s="688"/>
      <c r="AY14" s="688"/>
      <c r="AZ14" s="688"/>
      <c r="BA14" s="688"/>
      <c r="BB14" s="688"/>
      <c r="BC14" s="689"/>
    </row>
    <row r="15" spans="1:55" s="48" customFormat="1" ht="15.75" customHeight="1" x14ac:dyDescent="0.4">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s="48" customFormat="1" ht="3.75" customHeight="1" x14ac:dyDescent="0.4">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2"/>
      <c r="AZ16" s="112"/>
      <c r="BA16" s="112"/>
      <c r="BB16" s="112"/>
      <c r="BC16" s="112"/>
    </row>
    <row r="17" spans="1:55" ht="31.5" customHeight="1" thickBot="1" x14ac:dyDescent="0.45">
      <c r="A17" s="114"/>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60"/>
      <c r="AC17" s="74"/>
      <c r="AD17" s="74"/>
      <c r="AE17" s="74"/>
      <c r="AF17" s="74"/>
      <c r="AG17" s="74"/>
      <c r="AH17" s="74"/>
      <c r="AI17" s="74"/>
      <c r="AJ17" s="74"/>
      <c r="AK17" s="74"/>
      <c r="AL17" s="74"/>
      <c r="AO17" s="60" t="s">
        <v>73</v>
      </c>
      <c r="AP17" s="74"/>
      <c r="AQ17" s="74"/>
      <c r="AR17" s="73"/>
      <c r="AS17" s="73"/>
      <c r="AT17" s="73"/>
      <c r="AU17" s="73"/>
      <c r="AV17" s="73"/>
      <c r="AW17" s="73"/>
      <c r="AX17" s="73"/>
      <c r="AY17" s="73"/>
      <c r="AZ17" s="89"/>
      <c r="BA17" s="89"/>
      <c r="BB17" s="90"/>
      <c r="BC17" s="90"/>
    </row>
    <row r="18" spans="1:55" ht="63" customHeight="1" thickBot="1" x14ac:dyDescent="0.45">
      <c r="A18" s="114"/>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690"/>
      <c r="AC18" s="690"/>
      <c r="AD18" s="690"/>
      <c r="AE18" s="690"/>
      <c r="AF18" s="690"/>
      <c r="AG18" s="690"/>
      <c r="AH18" s="690"/>
      <c r="AI18" s="690"/>
      <c r="AJ18" s="690"/>
      <c r="AK18" s="690"/>
      <c r="AL18" s="690"/>
      <c r="AM18" s="690"/>
      <c r="AN18" s="690"/>
      <c r="AO18" s="691" t="s">
        <v>156</v>
      </c>
      <c r="AP18" s="259"/>
      <c r="AQ18" s="259"/>
      <c r="AR18" s="259"/>
      <c r="AS18" s="259"/>
      <c r="AT18" s="259"/>
      <c r="AU18" s="259"/>
      <c r="AV18" s="259"/>
      <c r="AW18" s="259"/>
      <c r="AX18" s="259"/>
      <c r="AY18" s="259"/>
      <c r="AZ18" s="259"/>
      <c r="BA18" s="259"/>
      <c r="BB18" s="259"/>
      <c r="BC18" s="261"/>
    </row>
    <row r="19" spans="1:55" ht="41.25" customHeight="1" thickTop="1" thickBot="1" x14ac:dyDescent="0.45">
      <c r="A19" s="114"/>
      <c r="B19" s="114"/>
      <c r="C19" s="114"/>
      <c r="D19" s="114"/>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670"/>
      <c r="AC19" s="670"/>
      <c r="AD19" s="670"/>
      <c r="AE19" s="670"/>
      <c r="AF19" s="670"/>
      <c r="AG19" s="670"/>
      <c r="AH19" s="670"/>
      <c r="AI19" s="670"/>
      <c r="AJ19" s="670"/>
      <c r="AK19" s="670"/>
      <c r="AL19" s="670"/>
      <c r="AM19" s="670"/>
      <c r="AN19" s="73"/>
      <c r="AO19" s="671">
        <f>IF(AT14="","",IF(AT14&gt;150000,150000,AT14))</f>
        <v>0</v>
      </c>
      <c r="AP19" s="441" t="str">
        <f t="shared" ref="AP19:BB19" si="0">IF(AP18="","",IF(AP18&gt;1200000,1200000,AP18))</f>
        <v/>
      </c>
      <c r="AQ19" s="441" t="str">
        <f t="shared" si="0"/>
        <v/>
      </c>
      <c r="AR19" s="441" t="str">
        <f t="shared" si="0"/>
        <v/>
      </c>
      <c r="AS19" s="441" t="str">
        <f t="shared" si="0"/>
        <v/>
      </c>
      <c r="AT19" s="441" t="str">
        <f t="shared" si="0"/>
        <v/>
      </c>
      <c r="AU19" s="441" t="str">
        <f t="shared" si="0"/>
        <v/>
      </c>
      <c r="AV19" s="441" t="str">
        <f t="shared" si="0"/>
        <v/>
      </c>
      <c r="AW19" s="441" t="str">
        <f t="shared" si="0"/>
        <v/>
      </c>
      <c r="AX19" s="441" t="str">
        <f t="shared" si="0"/>
        <v/>
      </c>
      <c r="AY19" s="441" t="str">
        <f t="shared" si="0"/>
        <v/>
      </c>
      <c r="AZ19" s="441" t="str">
        <f t="shared" si="0"/>
        <v/>
      </c>
      <c r="BA19" s="441" t="str">
        <f t="shared" si="0"/>
        <v/>
      </c>
      <c r="BB19" s="441" t="str">
        <f t="shared" si="0"/>
        <v/>
      </c>
      <c r="BC19" s="119" t="s">
        <v>4</v>
      </c>
    </row>
    <row r="20" spans="1:55" ht="13.5" customHeight="1" x14ac:dyDescent="0.4">
      <c r="A20" s="47"/>
      <c r="B20" s="129"/>
      <c r="C20" s="130"/>
      <c r="D20" s="130"/>
      <c r="E20" s="130"/>
      <c r="F20" s="130"/>
      <c r="G20" s="130"/>
      <c r="H20" s="130"/>
      <c r="I20" s="130"/>
      <c r="J20" s="130"/>
      <c r="K20" s="130"/>
      <c r="L20" s="130"/>
      <c r="M20" s="130"/>
      <c r="N20" s="130"/>
      <c r="O20" s="130"/>
      <c r="P20" s="130"/>
      <c r="Q20" s="94"/>
      <c r="R20" s="94"/>
      <c r="S20" s="94"/>
      <c r="T20" s="94"/>
      <c r="U20" s="130"/>
      <c r="V20" s="130"/>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row>
    <row r="21" spans="1:55" ht="13.5" customHeight="1" x14ac:dyDescent="0.4">
      <c r="A21" s="47"/>
      <c r="B21" s="129"/>
      <c r="C21" s="130"/>
      <c r="D21" s="130"/>
      <c r="E21" s="130"/>
      <c r="F21" s="130"/>
      <c r="G21" s="130"/>
      <c r="H21" s="130"/>
      <c r="I21" s="130"/>
      <c r="J21" s="130"/>
      <c r="K21" s="130"/>
      <c r="L21" s="130"/>
      <c r="M21" s="130"/>
      <c r="N21" s="130"/>
      <c r="O21" s="130"/>
      <c r="P21" s="130"/>
      <c r="Q21" s="94"/>
      <c r="R21" s="94"/>
      <c r="S21" s="94"/>
      <c r="T21" s="94"/>
      <c r="U21" s="130"/>
      <c r="V21" s="130"/>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row>
    <row r="22" spans="1:55" ht="13.5" customHeight="1" x14ac:dyDescent="0.4">
      <c r="A22" s="47"/>
      <c r="B22" s="129"/>
      <c r="C22" s="130"/>
      <c r="D22" s="130"/>
      <c r="E22" s="130"/>
      <c r="F22" s="130"/>
      <c r="G22" s="130"/>
      <c r="H22" s="130"/>
      <c r="I22" s="130"/>
      <c r="J22" s="130"/>
      <c r="K22" s="130"/>
      <c r="L22" s="130"/>
      <c r="M22" s="130"/>
      <c r="N22" s="130"/>
      <c r="O22" s="130"/>
      <c r="P22" s="130"/>
      <c r="Q22" s="94"/>
      <c r="R22" s="94"/>
      <c r="S22" s="94"/>
      <c r="T22" s="94"/>
      <c r="U22" s="130"/>
      <c r="V22" s="130"/>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row>
    <row r="23" spans="1:55" ht="13.5" customHeight="1" x14ac:dyDescent="0.4">
      <c r="A23" s="47"/>
      <c r="B23" s="129"/>
      <c r="C23" s="130"/>
      <c r="D23" s="130"/>
      <c r="E23" s="130"/>
      <c r="F23" s="130"/>
      <c r="G23" s="130"/>
      <c r="H23" s="130"/>
      <c r="I23" s="130"/>
      <c r="J23" s="130"/>
      <c r="K23" s="130"/>
      <c r="L23" s="130"/>
      <c r="M23" s="130"/>
      <c r="N23" s="130"/>
      <c r="O23" s="130"/>
      <c r="P23" s="130"/>
      <c r="Q23" s="94"/>
      <c r="R23" s="94"/>
      <c r="S23" s="94"/>
      <c r="T23" s="94"/>
      <c r="U23" s="130"/>
      <c r="V23" s="130"/>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row>
    <row r="24" spans="1:55" ht="13.5" customHeight="1" x14ac:dyDescent="0.4">
      <c r="A24" s="47"/>
      <c r="B24" s="129"/>
      <c r="C24" s="130"/>
      <c r="D24" s="130"/>
      <c r="E24" s="130"/>
      <c r="F24" s="130"/>
      <c r="G24" s="130"/>
      <c r="H24" s="130"/>
      <c r="I24" s="130"/>
      <c r="J24" s="130"/>
      <c r="K24" s="130"/>
      <c r="L24" s="130"/>
      <c r="M24" s="130"/>
      <c r="N24" s="130"/>
      <c r="O24" s="130"/>
      <c r="P24" s="130"/>
      <c r="Q24" s="94"/>
      <c r="R24" s="94"/>
      <c r="S24" s="94"/>
      <c r="T24" s="94"/>
      <c r="U24" s="130"/>
      <c r="V24" s="130"/>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row>
    <row r="25" spans="1:55" ht="13.5" customHeight="1" x14ac:dyDescent="0.4">
      <c r="A25" s="47"/>
      <c r="B25" s="129"/>
      <c r="C25" s="130"/>
      <c r="D25" s="130"/>
      <c r="E25" s="130"/>
      <c r="F25" s="130"/>
      <c r="G25" s="130"/>
      <c r="H25" s="130"/>
      <c r="I25" s="130"/>
      <c r="J25" s="130"/>
      <c r="K25" s="130"/>
      <c r="L25" s="130"/>
      <c r="M25" s="130"/>
      <c r="N25" s="130"/>
      <c r="O25" s="130"/>
      <c r="P25" s="130"/>
      <c r="Q25" s="94"/>
      <c r="R25" s="94"/>
      <c r="S25" s="94"/>
      <c r="T25" s="94"/>
      <c r="U25" s="130"/>
      <c r="V25" s="130"/>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row>
    <row r="26" spans="1:55" ht="13.5" customHeight="1" x14ac:dyDescent="0.4">
      <c r="A26" s="47"/>
      <c r="B26" s="129"/>
      <c r="C26" s="130"/>
      <c r="D26" s="130"/>
      <c r="E26" s="130"/>
      <c r="F26" s="130"/>
      <c r="G26" s="130"/>
      <c r="H26" s="130"/>
      <c r="I26" s="130"/>
      <c r="J26" s="130"/>
      <c r="K26" s="130"/>
      <c r="L26" s="130"/>
      <c r="M26" s="130"/>
      <c r="N26" s="130"/>
      <c r="O26" s="130"/>
      <c r="P26" s="130"/>
      <c r="Q26" s="94"/>
      <c r="R26" s="94"/>
      <c r="S26" s="94"/>
      <c r="T26" s="94"/>
      <c r="U26" s="130"/>
      <c r="V26" s="130"/>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row>
    <row r="27" spans="1:55" ht="13.5" customHeight="1" x14ac:dyDescent="0.4">
      <c r="A27" s="47"/>
      <c r="B27" s="129"/>
      <c r="C27" s="130"/>
      <c r="D27" s="130"/>
      <c r="E27" s="130"/>
      <c r="F27" s="130"/>
      <c r="G27" s="130"/>
      <c r="H27" s="130"/>
      <c r="I27" s="130"/>
      <c r="J27" s="130"/>
      <c r="K27" s="130"/>
      <c r="L27" s="130"/>
      <c r="M27" s="130"/>
      <c r="N27" s="130"/>
      <c r="O27" s="130"/>
      <c r="P27" s="130"/>
      <c r="Q27" s="94"/>
      <c r="R27" s="94"/>
      <c r="S27" s="94"/>
      <c r="T27" s="94"/>
      <c r="U27" s="130"/>
      <c r="V27" s="130"/>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row>
    <row r="28" spans="1:55" ht="13.5" customHeight="1" x14ac:dyDescent="0.4">
      <c r="A28" s="47"/>
      <c r="B28" s="129"/>
      <c r="C28" s="130"/>
      <c r="D28" s="130"/>
      <c r="E28" s="130"/>
      <c r="F28" s="130"/>
      <c r="G28" s="130"/>
      <c r="H28" s="130"/>
      <c r="I28" s="130"/>
      <c r="J28" s="130"/>
      <c r="K28" s="130"/>
      <c r="L28" s="130"/>
      <c r="M28" s="130"/>
      <c r="N28" s="130"/>
      <c r="O28" s="130"/>
      <c r="P28" s="130"/>
      <c r="Q28" s="94"/>
      <c r="R28" s="94"/>
      <c r="S28" s="94"/>
      <c r="T28" s="94"/>
      <c r="U28" s="130"/>
      <c r="V28" s="130"/>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row>
    <row r="29" spans="1:55" ht="13.5" customHeight="1" x14ac:dyDescent="0.4">
      <c r="A29" s="47"/>
      <c r="B29" s="129"/>
      <c r="C29" s="130"/>
      <c r="D29" s="130"/>
      <c r="E29" s="130"/>
      <c r="F29" s="130"/>
      <c r="G29" s="130"/>
      <c r="H29" s="130"/>
      <c r="I29" s="130"/>
      <c r="J29" s="130"/>
      <c r="K29" s="130"/>
      <c r="L29" s="130"/>
      <c r="M29" s="130"/>
      <c r="N29" s="130"/>
      <c r="O29" s="130"/>
      <c r="P29" s="130"/>
      <c r="Q29" s="94"/>
      <c r="R29" s="94"/>
      <c r="S29" s="94"/>
      <c r="T29" s="94"/>
      <c r="U29" s="130"/>
      <c r="V29" s="130"/>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row>
    <row r="30" spans="1:55" ht="13.5" customHeight="1" x14ac:dyDescent="0.4">
      <c r="A30" s="47"/>
      <c r="B30" s="129"/>
      <c r="C30" s="130"/>
      <c r="D30" s="130"/>
      <c r="E30" s="130"/>
      <c r="F30" s="130"/>
      <c r="G30" s="130"/>
      <c r="H30" s="130"/>
      <c r="I30" s="130"/>
      <c r="J30" s="130"/>
      <c r="K30" s="130"/>
      <c r="L30" s="130"/>
      <c r="M30" s="130"/>
      <c r="N30" s="130"/>
      <c r="O30" s="130"/>
      <c r="P30" s="130"/>
      <c r="Q30" s="94"/>
      <c r="R30" s="94"/>
      <c r="S30" s="94"/>
      <c r="T30" s="94"/>
      <c r="U30" s="130"/>
      <c r="V30" s="130"/>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row>
    <row r="31" spans="1:55" ht="13.5" customHeight="1" x14ac:dyDescent="0.4">
      <c r="A31" s="47"/>
      <c r="B31" s="129"/>
      <c r="C31" s="130"/>
      <c r="D31" s="130"/>
      <c r="E31" s="130"/>
      <c r="F31" s="130"/>
      <c r="G31" s="130"/>
      <c r="H31" s="130"/>
      <c r="I31" s="130"/>
      <c r="J31" s="130"/>
      <c r="K31" s="130"/>
      <c r="L31" s="130"/>
      <c r="M31" s="130"/>
      <c r="N31" s="130"/>
      <c r="O31" s="130"/>
      <c r="P31" s="130"/>
      <c r="Q31" s="94"/>
      <c r="R31" s="94"/>
      <c r="S31" s="94"/>
      <c r="T31" s="94"/>
      <c r="U31" s="130"/>
      <c r="V31" s="130"/>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row>
    <row r="32" spans="1:55" ht="13.5" customHeight="1" x14ac:dyDescent="0.4">
      <c r="A32" s="47"/>
      <c r="B32" s="129"/>
      <c r="C32" s="130"/>
      <c r="D32" s="130"/>
      <c r="E32" s="130"/>
      <c r="F32" s="130"/>
      <c r="G32" s="130"/>
      <c r="H32" s="130"/>
      <c r="I32" s="130"/>
      <c r="J32" s="130"/>
      <c r="K32" s="130"/>
      <c r="L32" s="130"/>
      <c r="M32" s="130"/>
      <c r="N32" s="130"/>
      <c r="O32" s="130"/>
      <c r="P32" s="130"/>
      <c r="Q32" s="94"/>
      <c r="R32" s="94"/>
      <c r="S32" s="94"/>
      <c r="T32" s="94"/>
      <c r="U32" s="130"/>
      <c r="V32" s="130"/>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row>
    <row r="33" spans="1:50" ht="13.5" customHeight="1" x14ac:dyDescent="0.4">
      <c r="A33" s="47"/>
      <c r="B33" s="129"/>
      <c r="C33" s="130"/>
      <c r="D33" s="130"/>
      <c r="E33" s="130"/>
      <c r="F33" s="130"/>
      <c r="G33" s="130"/>
      <c r="H33" s="130"/>
      <c r="I33" s="130"/>
      <c r="J33" s="130"/>
      <c r="K33" s="130"/>
      <c r="L33" s="130"/>
      <c r="M33" s="130"/>
      <c r="N33" s="130"/>
      <c r="O33" s="130"/>
      <c r="P33" s="130"/>
      <c r="Q33" s="94"/>
      <c r="R33" s="94"/>
      <c r="S33" s="94"/>
      <c r="T33" s="94"/>
      <c r="U33" s="130"/>
      <c r="V33" s="130"/>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row>
    <row r="34" spans="1:50" ht="13.5" customHeight="1" x14ac:dyDescent="0.4">
      <c r="A34" s="47"/>
      <c r="B34" s="129"/>
      <c r="C34" s="130"/>
      <c r="D34" s="130"/>
      <c r="E34" s="130"/>
      <c r="F34" s="130"/>
      <c r="G34" s="130"/>
      <c r="H34" s="130"/>
      <c r="I34" s="130"/>
      <c r="J34" s="130"/>
      <c r="K34" s="130"/>
      <c r="L34" s="130"/>
      <c r="M34" s="130"/>
      <c r="N34" s="130"/>
      <c r="O34" s="130"/>
      <c r="P34" s="130"/>
      <c r="Q34" s="94"/>
      <c r="R34" s="94"/>
      <c r="S34" s="94"/>
      <c r="T34" s="94"/>
      <c r="U34" s="130"/>
      <c r="V34" s="130"/>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row>
    <row r="35" spans="1:50" ht="13.5" customHeight="1" x14ac:dyDescent="0.4">
      <c r="A35" s="47"/>
      <c r="B35" s="129"/>
      <c r="C35" s="130"/>
      <c r="D35" s="130"/>
      <c r="E35" s="130"/>
      <c r="F35" s="130"/>
      <c r="G35" s="130"/>
      <c r="H35" s="130"/>
      <c r="I35" s="130"/>
      <c r="J35" s="130"/>
      <c r="K35" s="130"/>
      <c r="L35" s="130"/>
      <c r="M35" s="130"/>
      <c r="N35" s="130"/>
      <c r="O35" s="130"/>
      <c r="P35" s="130"/>
      <c r="Q35" s="94"/>
      <c r="R35" s="94"/>
      <c r="S35" s="94"/>
      <c r="T35" s="94"/>
      <c r="U35" s="130"/>
      <c r="V35" s="130"/>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row>
    <row r="36" spans="1:50" ht="13.5" customHeight="1" x14ac:dyDescent="0.4">
      <c r="A36" s="47"/>
      <c r="B36" s="129"/>
      <c r="C36" s="130"/>
      <c r="D36" s="130"/>
      <c r="E36" s="130"/>
      <c r="F36" s="130"/>
      <c r="G36" s="130"/>
      <c r="H36" s="130"/>
      <c r="I36" s="130"/>
      <c r="J36" s="130"/>
      <c r="K36" s="130"/>
      <c r="L36" s="130"/>
      <c r="M36" s="130"/>
      <c r="N36" s="130"/>
      <c r="O36" s="130"/>
      <c r="P36" s="130"/>
      <c r="Q36" s="94"/>
      <c r="R36" s="94"/>
      <c r="S36" s="94"/>
      <c r="T36" s="94"/>
      <c r="U36" s="130"/>
      <c r="V36" s="130"/>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row>
    <row r="37" spans="1:50" ht="13.5" customHeight="1" x14ac:dyDescent="0.4">
      <c r="A37" s="47"/>
      <c r="B37" s="129"/>
      <c r="C37" s="130"/>
      <c r="D37" s="130"/>
      <c r="E37" s="130"/>
      <c r="F37" s="130"/>
      <c r="G37" s="130"/>
      <c r="H37" s="130"/>
      <c r="I37" s="130"/>
      <c r="J37" s="130"/>
      <c r="K37" s="130"/>
      <c r="L37" s="130"/>
      <c r="M37" s="130"/>
      <c r="N37" s="130"/>
      <c r="O37" s="130"/>
      <c r="P37" s="130"/>
      <c r="Q37" s="94"/>
      <c r="R37" s="94"/>
      <c r="S37" s="94"/>
      <c r="T37" s="94"/>
      <c r="U37" s="130"/>
      <c r="V37" s="130"/>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row>
    <row r="38" spans="1:50" ht="13.5" customHeight="1" x14ac:dyDescent="0.4">
      <c r="A38" s="47"/>
      <c r="B38" s="129"/>
      <c r="C38" s="130"/>
      <c r="D38" s="130"/>
      <c r="E38" s="130"/>
      <c r="F38" s="130"/>
      <c r="G38" s="130"/>
      <c r="H38" s="130"/>
      <c r="I38" s="130"/>
      <c r="J38" s="130"/>
      <c r="K38" s="130"/>
      <c r="L38" s="130"/>
      <c r="M38" s="130"/>
      <c r="N38" s="130"/>
      <c r="O38" s="130"/>
      <c r="P38" s="130"/>
      <c r="Q38" s="94"/>
      <c r="R38" s="94"/>
      <c r="S38" s="94"/>
      <c r="T38" s="94"/>
      <c r="U38" s="130"/>
      <c r="V38" s="13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row>
    <row r="39" spans="1:50" ht="13.5" customHeight="1" x14ac:dyDescent="0.4">
      <c r="A39" s="47"/>
      <c r="B39" s="129"/>
      <c r="C39" s="130"/>
      <c r="D39" s="130"/>
      <c r="E39" s="130"/>
      <c r="F39" s="130"/>
      <c r="G39" s="130"/>
      <c r="H39" s="130"/>
      <c r="I39" s="130"/>
      <c r="J39" s="130"/>
      <c r="K39" s="130"/>
      <c r="L39" s="130"/>
      <c r="M39" s="130"/>
      <c r="N39" s="130"/>
      <c r="O39" s="130"/>
      <c r="P39" s="130"/>
      <c r="Q39" s="94"/>
      <c r="R39" s="94"/>
      <c r="S39" s="94"/>
      <c r="T39" s="94"/>
      <c r="U39" s="130"/>
      <c r="V39" s="13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row>
    <row r="40" spans="1:50" ht="13.5" customHeight="1" x14ac:dyDescent="0.4">
      <c r="A40" s="47"/>
      <c r="B40" s="129"/>
      <c r="C40" s="130"/>
      <c r="D40" s="130"/>
      <c r="E40" s="130"/>
      <c r="F40" s="130"/>
      <c r="G40" s="130"/>
      <c r="H40" s="130"/>
      <c r="I40" s="130"/>
      <c r="J40" s="130"/>
      <c r="K40" s="130"/>
      <c r="L40" s="130"/>
      <c r="M40" s="130"/>
      <c r="N40" s="130"/>
      <c r="O40" s="130"/>
      <c r="P40" s="130"/>
      <c r="Q40" s="94"/>
      <c r="R40" s="94"/>
      <c r="S40" s="94"/>
      <c r="T40" s="94"/>
      <c r="U40" s="130"/>
      <c r="V40" s="130"/>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row>
    <row r="41" spans="1:50" ht="13.5" customHeight="1" x14ac:dyDescent="0.4">
      <c r="A41" s="47"/>
      <c r="B41" s="129"/>
      <c r="C41" s="130"/>
      <c r="D41" s="130"/>
      <c r="E41" s="130"/>
      <c r="F41" s="130"/>
      <c r="G41" s="130"/>
      <c r="H41" s="130"/>
      <c r="I41" s="130"/>
      <c r="J41" s="130"/>
      <c r="K41" s="130"/>
      <c r="L41" s="130"/>
      <c r="M41" s="130"/>
      <c r="N41" s="130"/>
      <c r="O41" s="130"/>
      <c r="P41" s="130"/>
      <c r="Q41" s="94"/>
      <c r="R41" s="94"/>
      <c r="S41" s="94"/>
      <c r="T41" s="94"/>
      <c r="U41" s="130"/>
      <c r="V41" s="130"/>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row>
    <row r="42" spans="1:50" ht="13.5" customHeight="1" x14ac:dyDescent="0.4">
      <c r="A42" s="106"/>
      <c r="B42" s="106"/>
      <c r="C42" s="107"/>
      <c r="D42" s="107"/>
      <c r="E42" s="107"/>
      <c r="F42" s="107"/>
      <c r="G42" s="107"/>
      <c r="H42" s="107"/>
      <c r="I42" s="107"/>
      <c r="J42" s="107"/>
      <c r="K42" s="107"/>
      <c r="L42" s="107"/>
      <c r="M42" s="107"/>
      <c r="N42" s="107"/>
      <c r="O42" s="107"/>
      <c r="P42" s="107"/>
      <c r="Q42" s="48"/>
      <c r="R42" s="48"/>
      <c r="S42" s="48"/>
      <c r="T42" s="48"/>
      <c r="U42" s="107"/>
      <c r="V42" s="107"/>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row>
    <row r="43" spans="1:50" s="48" customFormat="1" ht="13.5" customHeight="1" x14ac:dyDescent="0.4">
      <c r="A43" s="111"/>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2"/>
      <c r="AV43" s="112"/>
      <c r="AW43" s="112"/>
      <c r="AX43" s="112"/>
    </row>
    <row r="44" spans="1:50" s="48" customFormat="1" ht="13.5" customHeight="1" x14ac:dyDescent="0.4">
      <c r="A44" s="111"/>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1"/>
      <c r="AG44" s="111"/>
      <c r="AH44" s="111"/>
      <c r="AI44" s="111"/>
      <c r="AJ44" s="111"/>
      <c r="AK44" s="111"/>
      <c r="AL44" s="111"/>
      <c r="AM44" s="111"/>
      <c r="AN44" s="111"/>
      <c r="AO44" s="111"/>
      <c r="AP44" s="111"/>
      <c r="AQ44" s="111"/>
      <c r="AR44" s="111"/>
      <c r="AS44" s="111"/>
      <c r="AT44" s="111"/>
      <c r="AU44" s="112"/>
      <c r="AV44" s="112"/>
      <c r="AW44" s="112"/>
      <c r="AX44" s="112"/>
    </row>
    <row r="45" spans="1:50" ht="13.5" customHeight="1" x14ac:dyDescent="0.4"/>
    <row r="46" spans="1:50" ht="13.5" customHeight="1" x14ac:dyDescent="0.4"/>
    <row r="47" spans="1:50" ht="13.5" customHeight="1" x14ac:dyDescent="0.4"/>
    <row r="48" spans="1:50" ht="13.5" customHeight="1" x14ac:dyDescent="0.4"/>
    <row r="49" spans="59:59" ht="13.5" customHeight="1" x14ac:dyDescent="0.4"/>
    <row r="50" spans="59:59" ht="13.5" customHeight="1" x14ac:dyDescent="0.4"/>
    <row r="51" spans="59:59" ht="13.5" customHeight="1" x14ac:dyDescent="0.4"/>
    <row r="52" spans="59:59" ht="13.5" customHeight="1" x14ac:dyDescent="0.4"/>
    <row r="53" spans="59:59" ht="13.5" customHeight="1" x14ac:dyDescent="0.4"/>
    <row r="54" spans="59:59" ht="13.5" customHeight="1" x14ac:dyDescent="0.4"/>
    <row r="55" spans="59:59" ht="13.5" customHeight="1" x14ac:dyDescent="0.4"/>
    <row r="56" spans="59:59" ht="13.5" customHeight="1" x14ac:dyDescent="0.4"/>
    <row r="57" spans="59:59" ht="13.5" customHeight="1" x14ac:dyDescent="0.4">
      <c r="BG57" s="92"/>
    </row>
    <row r="58" spans="59:59" s="109" customFormat="1" ht="13.5" customHeight="1" x14ac:dyDescent="0.4"/>
    <row r="59" spans="59:59" s="48" customFormat="1" ht="13.5" customHeight="1" x14ac:dyDescent="0.4"/>
    <row r="60" spans="59:59" ht="13.5" customHeight="1" x14ac:dyDescent="0.4"/>
    <row r="61" spans="59:59" ht="13.5" customHeight="1" x14ac:dyDescent="0.4"/>
    <row r="62" spans="59:59" ht="13.5" customHeight="1" x14ac:dyDescent="0.4"/>
    <row r="63" spans="59:59" ht="13.5" customHeight="1" x14ac:dyDescent="0.4"/>
    <row r="64" spans="59:59" ht="13.5" customHeight="1" x14ac:dyDescent="0.4"/>
    <row r="65" spans="1:55" ht="13.5" customHeight="1" x14ac:dyDescent="0.4"/>
    <row r="66" spans="1:55" ht="13.5" customHeight="1" x14ac:dyDescent="0.4"/>
    <row r="67" spans="1:55" ht="13.5" customHeight="1" x14ac:dyDescent="0.4"/>
    <row r="68" spans="1:55" ht="13.5" customHeight="1" x14ac:dyDescent="0.4"/>
    <row r="69" spans="1:55" ht="13.5" customHeight="1" x14ac:dyDescent="0.4"/>
    <row r="70" spans="1:55" s="109" customFormat="1" ht="13.5" customHeight="1" x14ac:dyDescent="0.4"/>
    <row r="71" spans="1:55" s="109" customFormat="1" ht="13.5" customHeight="1" x14ac:dyDescent="0.4"/>
    <row r="72" spans="1:55" ht="13.5" customHeight="1" x14ac:dyDescent="0.4"/>
    <row r="73" spans="1:55" ht="13.5" customHeight="1" x14ac:dyDescent="0.4"/>
    <row r="74" spans="1:55" s="48" customFormat="1" ht="13.5" customHeight="1" x14ac:dyDescent="0.4"/>
    <row r="75" spans="1:55" ht="13.5" customHeight="1" x14ac:dyDescent="0.4"/>
    <row r="76" spans="1:55" ht="13.5" customHeight="1" x14ac:dyDescent="0.4"/>
    <row r="77" spans="1:55" ht="13.5" customHeight="1" x14ac:dyDescent="0.4"/>
    <row r="78" spans="1:55" ht="13.5" customHeight="1" x14ac:dyDescent="0.4">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114"/>
      <c r="AR78" s="114"/>
      <c r="AS78" s="114"/>
      <c r="AT78" s="114"/>
      <c r="AU78" s="114"/>
      <c r="AV78" s="114"/>
      <c r="AW78" s="114"/>
      <c r="AX78" s="114"/>
      <c r="AY78" s="114"/>
      <c r="AZ78" s="114"/>
      <c r="BA78" s="114"/>
      <c r="BB78" s="114"/>
      <c r="BC78" s="114"/>
    </row>
    <row r="79" spans="1:55" ht="13.5" customHeight="1" x14ac:dyDescent="0.4">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c r="AO79" s="114"/>
      <c r="AP79" s="114"/>
      <c r="AQ79" s="114"/>
      <c r="AR79" s="114"/>
      <c r="AS79" s="114"/>
      <c r="AT79" s="114"/>
      <c r="AU79" s="114"/>
      <c r="AV79" s="114"/>
      <c r="AW79" s="114"/>
      <c r="AX79" s="114"/>
      <c r="AY79" s="114"/>
      <c r="AZ79" s="114"/>
      <c r="BA79" s="114"/>
      <c r="BB79" s="114"/>
      <c r="BC79" s="114"/>
    </row>
    <row r="80" spans="1:55" ht="13.5" customHeight="1" x14ac:dyDescent="0.4">
      <c r="A80" s="120"/>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1"/>
      <c r="AZ80" s="121"/>
      <c r="BA80" s="121"/>
      <c r="BB80" s="121"/>
      <c r="BC80" s="121"/>
    </row>
    <row r="81" spans="1:55" ht="13.5" customHeight="1" x14ac:dyDescent="0.4">
      <c r="A81" s="122"/>
      <c r="B81" s="122"/>
      <c r="C81" s="49"/>
      <c r="D81" s="49"/>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8"/>
      <c r="AZ81" s="48"/>
      <c r="BA81" s="48"/>
      <c r="BB81" s="48"/>
      <c r="BC81" s="48"/>
    </row>
    <row r="82" spans="1:55" ht="13.5" customHeight="1" x14ac:dyDescent="0.4"/>
    <row r="111" spans="1:1" x14ac:dyDescent="0.4">
      <c r="A111" s="92"/>
    </row>
    <row r="153" spans="1:1" x14ac:dyDescent="0.4">
      <c r="A153" s="93">
        <v>0</v>
      </c>
    </row>
    <row r="168" spans="1:1" x14ac:dyDescent="0.4">
      <c r="A168" s="93"/>
    </row>
  </sheetData>
  <sheetProtection algorithmName="SHA-512" hashValue="ZkaP9y1r3xRWZBkXu6SBTO/FX5ma8xokaJdHJeMKb6p1GekpLeIZMSsjcbapIFSQxo22rmVI1JjIoPF6oAX+KA==" saltValue="QTY/dqDTt5LUggcwx+pnBg==" spinCount="100000" sheet="1" objects="1" scenarios="1"/>
  <mergeCells count="44">
    <mergeCell ref="A1:BC1"/>
    <mergeCell ref="A3:BC3"/>
    <mergeCell ref="AV6:AW6"/>
    <mergeCell ref="AY6:AZ6"/>
    <mergeCell ref="BA6:BC6"/>
    <mergeCell ref="AO2:AU2"/>
    <mergeCell ref="AV2:BC2"/>
    <mergeCell ref="A8:D8"/>
    <mergeCell ref="E8:N8"/>
    <mergeCell ref="AT8:AZ8"/>
    <mergeCell ref="A10:J10"/>
    <mergeCell ref="K10:W10"/>
    <mergeCell ref="X10:AD10"/>
    <mergeCell ref="AE10:AJ10"/>
    <mergeCell ref="AK10:AO10"/>
    <mergeCell ref="AP10:AS10"/>
    <mergeCell ref="AT10:BC10"/>
    <mergeCell ref="AT11:BC11"/>
    <mergeCell ref="A12:J12"/>
    <mergeCell ref="K12:W12"/>
    <mergeCell ref="X12:AD12"/>
    <mergeCell ref="AE12:AJ12"/>
    <mergeCell ref="AK12:AO12"/>
    <mergeCell ref="AP12:AS12"/>
    <mergeCell ref="AT12:BC12"/>
    <mergeCell ref="A11:J11"/>
    <mergeCell ref="K11:W11"/>
    <mergeCell ref="X11:AD11"/>
    <mergeCell ref="AE11:AJ11"/>
    <mergeCell ref="AK11:AO11"/>
    <mergeCell ref="AP11:AS11"/>
    <mergeCell ref="AB19:AM19"/>
    <mergeCell ref="AO19:BB19"/>
    <mergeCell ref="A13:J13"/>
    <mergeCell ref="K13:W13"/>
    <mergeCell ref="X13:AD13"/>
    <mergeCell ref="AE13:AJ13"/>
    <mergeCell ref="AK13:AO13"/>
    <mergeCell ref="AP13:AS13"/>
    <mergeCell ref="AT13:BC13"/>
    <mergeCell ref="A14:AS14"/>
    <mergeCell ref="AT14:BC14"/>
    <mergeCell ref="AB18:AN18"/>
    <mergeCell ref="AO18:BC18"/>
  </mergeCells>
  <phoneticPr fontId="3"/>
  <conditionalFormatting sqref="AT8:AZ8">
    <cfRule type="expression" dxfId="0" priority="1">
      <formula>AND(COUNTA($A$11:$J$13)&gt;0,$AT$8="□")</formula>
    </cfRule>
  </conditionalFormatting>
  <dataValidations count="4">
    <dataValidation imeMode="disabled" allowBlank="1" showInputMessage="1" showErrorMessage="1" sqref="AV6:AW6 AY6:AZ6"/>
    <dataValidation type="list" imeMode="disabled" operator="greaterThanOrEqual" allowBlank="1" showInputMessage="1" errorTitle="入力エラー" error="0以上の整数値を入力してください" sqref="AP11:AS13">
      <formula1>"A,B,C"</formula1>
    </dataValidation>
    <dataValidation type="custom" imeMode="disabled" allowBlank="1" showInputMessage="1" showErrorMessage="1" errorTitle="入力エラー" error="小数点以下第一位を切り捨てで入力して下さい。" sqref="AT11:BC13">
      <formula1>AT11-ROUNDDOWN(AT11,0)=0</formula1>
    </dataValidation>
    <dataValidation type="list" allowBlank="1" showInputMessage="1" showErrorMessage="1" sqref="AT8:AZ8">
      <formula1>"□,■"</formula1>
    </dataValidation>
  </dataValidations>
  <printOptions horizontalCentered="1"/>
  <pageMargins left="0.11811023622047245" right="0.11811023622047245" top="0.35433070866141736" bottom="0.74803149606299213" header="0.31496062992125984" footer="0.31496062992125984"/>
  <pageSetup paperSize="9" scale="65"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B3:O11"/>
  <sheetViews>
    <sheetView workbookViewId="0">
      <selection activeCell="E7" sqref="E3:E7"/>
    </sheetView>
  </sheetViews>
  <sheetFormatPr defaultRowHeight="18.75" x14ac:dyDescent="0.4"/>
  <sheetData>
    <row r="3" spans="2:15" ht="131.25" x14ac:dyDescent="0.4">
      <c r="B3" t="s">
        <v>30</v>
      </c>
      <c r="E3" t="s">
        <v>84</v>
      </c>
      <c r="F3" t="s">
        <v>72</v>
      </c>
      <c r="H3" s="157" t="s">
        <v>151</v>
      </c>
      <c r="J3" t="s">
        <v>131</v>
      </c>
      <c r="K3" t="s">
        <v>149</v>
      </c>
      <c r="M3">
        <v>5000</v>
      </c>
      <c r="N3">
        <v>7000</v>
      </c>
      <c r="O3">
        <v>7500</v>
      </c>
    </row>
    <row r="4" spans="2:15" x14ac:dyDescent="0.4">
      <c r="B4" t="s">
        <v>31</v>
      </c>
      <c r="E4" t="s">
        <v>85</v>
      </c>
      <c r="J4" t="s">
        <v>132</v>
      </c>
      <c r="K4" t="s">
        <v>150</v>
      </c>
      <c r="M4">
        <v>4000</v>
      </c>
      <c r="N4">
        <v>6000</v>
      </c>
      <c r="O4">
        <v>6500</v>
      </c>
    </row>
    <row r="5" spans="2:15" x14ac:dyDescent="0.4">
      <c r="B5" t="s">
        <v>32</v>
      </c>
      <c r="E5" t="s">
        <v>86</v>
      </c>
      <c r="J5" t="s">
        <v>133</v>
      </c>
      <c r="M5">
        <v>3000</v>
      </c>
      <c r="N5">
        <v>5000</v>
      </c>
      <c r="O5">
        <v>5500</v>
      </c>
    </row>
    <row r="6" spans="2:15" x14ac:dyDescent="0.4">
      <c r="B6" t="s">
        <v>33</v>
      </c>
      <c r="E6" t="s">
        <v>72</v>
      </c>
      <c r="J6" t="s">
        <v>134</v>
      </c>
      <c r="M6">
        <v>2000</v>
      </c>
    </row>
    <row r="7" spans="2:15" x14ac:dyDescent="0.4">
      <c r="B7" t="s">
        <v>34</v>
      </c>
      <c r="J7" t="s">
        <v>136</v>
      </c>
    </row>
    <row r="8" spans="2:15" x14ac:dyDescent="0.4">
      <c r="B8" t="s">
        <v>35</v>
      </c>
    </row>
    <row r="10" spans="2:15" x14ac:dyDescent="0.4">
      <c r="B10" t="s">
        <v>40</v>
      </c>
    </row>
    <row r="11" spans="2:15" x14ac:dyDescent="0.4">
      <c r="B11" t="s">
        <v>41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既存住宅断熱改修総括表（様式第３号）</vt:lpstr>
      <vt:lpstr>明細書【断熱材】（様式第4号の１）</vt:lpstr>
      <vt:lpstr>明細書【断熱材】（様式第4号の１） (2シート目)</vt:lpstr>
      <vt:lpstr>明細書【窓】（様式第４号の２）</vt:lpstr>
      <vt:lpstr>明細書【窓】（様式第４号の２） (2シート目)</vt:lpstr>
      <vt:lpstr>明細書【ガラス】（様式第４号の３）</vt:lpstr>
      <vt:lpstr>明細書【ガラス】（様式第４号の３） (2シート目)</vt:lpstr>
      <vt:lpstr>明細書【玄関ドア】（様式第４号の４）</vt:lpstr>
      <vt:lpstr>【非表示予定】選択肢</vt:lpstr>
      <vt:lpstr>'既存住宅断熱改修総括表（様式第３号）'!Print_Area</vt:lpstr>
      <vt:lpstr>'明細書【ガラス】（様式第４号の３）'!Print_Area</vt:lpstr>
      <vt:lpstr>'明細書【ガラス】（様式第４号の３） (2シート目)'!Print_Area</vt:lpstr>
      <vt:lpstr>'明細書【玄関ドア】（様式第４号の４）'!Print_Area</vt:lpstr>
      <vt:lpstr>'明細書【窓】（様式第４号の２）'!Print_Area</vt:lpstr>
      <vt:lpstr>'明細書【窓】（様式第４号の２） (2シート目)'!Print_Area</vt:lpstr>
      <vt:lpstr>'明細書【断熱材】（様式第4号の１）'!Print_Area</vt:lpstr>
      <vt:lpstr>'明細書【断熱材】（様式第4号の１） (2シート目)'!Print_Area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山谷一央</dc:creator>
  <cp:lastModifiedBy>山谷一央</cp:lastModifiedBy>
  <cp:lastPrinted>2024-07-09T10:55:02Z</cp:lastPrinted>
  <dcterms:created xsi:type="dcterms:W3CDTF">2024-06-18T23:08:26Z</dcterms:created>
  <dcterms:modified xsi:type="dcterms:W3CDTF">2024-07-23T02:01:37Z</dcterms:modified>
</cp:coreProperties>
</file>